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9"/>
  </bookViews>
  <sheets>
    <sheet name="List(DIET-PTEC-CTE-BITE)" sheetId="1" r:id="rId1"/>
    <sheet name="DIET-26" sheetId="12" r:id="rId2"/>
    <sheet name="PTEC-22" sheetId="13" r:id="rId3"/>
    <sheet name="BITE-4" sheetId="15" r:id="rId4"/>
    <sheet name="CTE-6" sheetId="16" r:id="rId5"/>
    <sheet name="DIET" sheetId="2" state="hidden" r:id="rId6"/>
    <sheet name="PTEC" sheetId="3" state="hidden" r:id="rId7"/>
    <sheet name="CTE" sheetId="4" state="hidden" r:id="rId8"/>
    <sheet name="BITE" sheetId="5" state="hidden" r:id="rId9"/>
    <sheet name="Sheet3" sheetId="19" r:id="rId10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K18" i="19"/>
  <c r="J18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L18"/>
  <c r="M18"/>
  <c r="N18"/>
  <c r="O18"/>
  <c r="P18"/>
  <c r="F16"/>
  <c r="F17"/>
  <c r="F18"/>
  <c r="F15"/>
  <c r="AK233" i="1"/>
  <c r="AL233"/>
  <c r="AB233"/>
  <c r="AC233"/>
  <c r="AD233"/>
  <c r="AE233"/>
  <c r="AF233"/>
  <c r="AG233"/>
  <c r="AH233"/>
  <c r="AI233"/>
  <c r="AJ233"/>
  <c r="AA233"/>
  <c r="AT234"/>
  <c r="AT239"/>
  <c r="AT244"/>
  <c r="AF237"/>
  <c r="AG237"/>
  <c r="AD248"/>
  <c r="AG247"/>
  <c r="AH247"/>
  <c r="AF247"/>
  <c r="AE247"/>
  <c r="AI245"/>
  <c r="AF243"/>
  <c r="AK243"/>
  <c r="W94" i="13"/>
  <c r="M95" i="12"/>
  <c r="N95"/>
  <c r="O95"/>
  <c r="P95"/>
  <c r="Q95"/>
  <c r="R95"/>
  <c r="S95"/>
  <c r="T95"/>
  <c r="U95"/>
  <c r="V95"/>
  <c r="W95"/>
  <c r="L95"/>
  <c r="AK230" i="1" l="1"/>
  <c r="AC248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F95" i="12"/>
  <c r="K95"/>
  <c r="J95"/>
  <c r="C6"/>
  <c r="AJ230" i="1"/>
  <c r="AI230"/>
  <c r="AI223"/>
  <c r="AL230"/>
  <c r="AB248" l="1"/>
  <c r="AE248"/>
  <c r="AF248"/>
  <c r="AG248"/>
  <c r="AH248"/>
  <c r="AI248"/>
  <c r="AJ248"/>
  <c r="AK248"/>
  <c r="AL248"/>
  <c r="AB247"/>
  <c r="AC247"/>
  <c r="AD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J245"/>
  <c r="AK245"/>
  <c r="AL245"/>
  <c r="AB243"/>
  <c r="AC243"/>
  <c r="AD243"/>
  <c r="AE243"/>
  <c r="AG243"/>
  <c r="AH243"/>
  <c r="AI243"/>
  <c r="AJ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AT248" s="1"/>
  <c r="Y248"/>
  <c r="AA247"/>
  <c r="AT247" s="1"/>
  <c r="Y247"/>
  <c r="AA246"/>
  <c r="AT246" s="1"/>
  <c r="Y246"/>
  <c r="Z245"/>
  <c r="AA245"/>
  <c r="AT245" s="1"/>
  <c r="Y245"/>
  <c r="AA243"/>
  <c r="AT243" s="1"/>
  <c r="Y243"/>
  <c r="AA242"/>
  <c r="AT242" s="1"/>
  <c r="Y242"/>
  <c r="AA241"/>
  <c r="AT241" s="1"/>
  <c r="Y241"/>
  <c r="Z240"/>
  <c r="AA240"/>
  <c r="AT240" s="1"/>
  <c r="Y240"/>
  <c r="AA238"/>
  <c r="AT238" s="1"/>
  <c r="Y238"/>
  <c r="AA237"/>
  <c r="AT237" s="1"/>
  <c r="Y237"/>
  <c r="AA236"/>
  <c r="AT236" s="1"/>
  <c r="Y236"/>
  <c r="Z235"/>
  <c r="AA235"/>
  <c r="AT235" s="1"/>
  <c r="Y235"/>
  <c r="AT233"/>
  <c r="Y233"/>
  <c r="AA231"/>
  <c r="AT231" s="1"/>
  <c r="Y232"/>
  <c r="AA232"/>
  <c r="AT232" s="1"/>
  <c r="AA230"/>
  <c r="AT230" s="1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<sst xmlns="http://schemas.openxmlformats.org/spreadsheetml/2006/main" count="4107" uniqueCount="423">
  <si>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</si>
  <si>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</si>
  <si>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</si>
  <si>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</si>
  <si>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</si>
  <si>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</si>
  <si>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</si>
  <si>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</si>
  <si>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</si>
  <si>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</si>
  <si>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</si>
  <si>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</si>
  <si>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</si>
  <si>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</si>
  <si>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</si>
  <si>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</si>
  <si>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</si>
  <si>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</si>
  <si>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</si>
  <si>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</si>
  <si>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</si>
  <si>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</si>
  <si>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</si>
  <si>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</si>
  <si>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</si>
  <si>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</si>
  <si>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</si>
  <si>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</si>
  <si>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</si>
  <si>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</si>
  <si>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</si>
  <si>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</si>
  <si>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</si>
  <si>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</si>
  <si>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</si>
  <si>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</si>
  <si>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</si>
  <si>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</si>
  <si>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</si>
  <si>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</si>
  <si>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</si>
  <si>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</si>
  <si>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</si>
  <si>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</si>
  <si>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</si>
  <si>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</si>
  <si>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</si>
  <si>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</si>
  <si>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</si>
  <si>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</si>
  <si>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</si>
  <si>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</si>
  <si>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</si>
  <si>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</si>
  <si>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</si>
  <si>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</si>
  <si>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</si>
  <si>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</si>
  <si>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</si>
  <si>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</si>
  <si>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</si>
  <si>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</si>
  <si>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</si>
  <si>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</si>
  <si>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</si>
  <si>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</si>
  <si>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</si>
  <si>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</si>
  <si>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</si>
  <si>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</si>
  <si>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</si>
  <si>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</si>
  <si>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</si>
  <si>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</si>
  <si>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</si>
  <si>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</si>
  <si>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</si>
  <si>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</si>
  <si>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</si>
  <si>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</si>
  <si>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</si>
  <si>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</si>
  <si>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</si>
  <si>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</si>
  <si>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</si>
  <si>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</si>
  <si>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</si>
  <si>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</si>
  <si>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</si>
  <si>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</si>
  <si>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</si>
  <si>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</si>
  <si>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</si>
  <si>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</si>
  <si>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</si>
  <si>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</si>
  <si>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</si>
  <si>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</si>
  <si>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</si>
  <si>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</si>
  <si>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</si>
  <si>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</si>
  <si>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</si>
  <si>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</si>
  <si>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</si>
  <si>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</si>
  <si>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</si>
  <si>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</si>
  <si>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</si>
  <si>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</si>
  <si>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</si>
  <si>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</si>
  <si>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</si>
  <si>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</si>
  <si>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</si>
  <si>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</si>
  <si>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</si>
  <si>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</si>
  <si>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</si>
  <si>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</si>
  <si>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</si>
  <si>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</si>
  <si>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</si>
  <si>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</si>
  <si>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</si>
  <si>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</si>
  <si>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</si>
  <si>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</si>
  <si>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</si>
  <si>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</si>
  <si>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</si>
  <si>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</si>
  <si>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</si>
  <si>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</si>
  <si>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</si>
  <si>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</si>
  <si>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</si>
  <si>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</si>
  <si>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</si>
  <si>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</si>
  <si>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</si>
  <si>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</si>
  <si>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</si>
  <si>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</si>
  <si>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</si>
  <si>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</si>
  <si>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</si>
  <si>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</si>
  <si>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</si>
  <si>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</si>
  <si>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</si>
  <si>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</si>
  <si>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</si>
  <si>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</si>
  <si>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</si>
  <si>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</si>
  <si>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</si>
  <si>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</si>
  <si>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</si>
  <si>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</si>
  <si>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</si>
  <si>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</si>
  <si>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</si>
  <si>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</si>
  <si>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</si>
  <si>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</si>
  <si>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</si>
  <si>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</si>
  <si>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</si>
  <si>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</si>
  <si>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</si>
  <si>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</si>
  <si>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</si>
  <si>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</si>
  <si>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</si>
  <si>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</si>
  <si>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</si>
  <si>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</si>
  <si>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</si>
  <si>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</si>
  <si>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</si>
  <si>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</si>
  <si>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</si>
  <si>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</si>
  <si>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</si>
  <si>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</si>
  <si>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</si>
  <si>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</si>
  <si>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</si>
  <si>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</si>
  <si>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</si>
  <si>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</si>
  <si>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</si>
  <si>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</si>
  <si>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</si>
  <si>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</si>
  <si>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</si>
  <si>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</si>
  <si>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</si>
  <si>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</si>
  <si>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</si>
  <si>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</si>
  <si>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</si>
  <si>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</si>
  <si>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</si>
  <si>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</si>
  <si>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</si>
  <si>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</si>
  <si>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</si>
  <si>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</si>
  <si>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</si>
  <si>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</si>
  <si>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</si>
  <si>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</si>
  <si>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</si>
  <si>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</si>
  <si>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</si>
  <si>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</si>
  <si>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</si>
  <si>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</si>
  <si>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</si>
  <si>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</si>
  <si>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</si>
  <si>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</si>
  <si>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</si>
  <si>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</si>
  <si>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</si>
  <si>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</si>
  <si>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</si>
  <si>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</si>
  <si>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</si>
  <si>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</si>
  <si>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</si>
  <si>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</si>
  <si>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</si>
  <si>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</si>
  <si>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</si>
  <si>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</si>
  <si>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</si>
  <si>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</si>
  <si>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</si>
  <si>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</si>
  <si>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</si>
  <si>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</si>
  <si>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</si>
  <si>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</si>
  <si>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</si>
  <si>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</si>
  <si>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</si>
  <si>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</si>
  <si>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</si>
  <si>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</si>
  <si>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</si>
  <si>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</si>
  <si>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</si>
  <si>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</si>
  <si>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</si>
  <si>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</si>
  <si>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</si>
  <si>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</si>
  <si>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</si>
  <si>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</si>
  <si>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</si>
  <si>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</si>
  <si>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</si>
  <si>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</si>
  <si>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</si>
  <si>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</si>
  <si>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</si>
  <si>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</si>
  <si>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</si>
  <si>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</si>
  <si>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</si>
  <si>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</si>
  <si>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</si>
  <si>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</si>
  <si>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</si>
  <si>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</si>
  <si>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</si>
  <si>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</si>
  <si>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</si>
  <si>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</si>
  <si>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</si>
  <si>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</si>
  <si>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</si>
  <si>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</si>
  <si>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</si>
  <si>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</si>
  <si>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</si>
  <si>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</si>
  <si>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</si>
  <si>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</si>
  <si>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</si>
  <si>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</si>
  <si>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</si>
  <si>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</si>
  <si>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</si>
  <si>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</si>
  <si>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</si>
  <si>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</si>
  <si>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</si>
  <si>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</si>
  <si>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</si>
  <si>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</si>
  <si>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</si>
  <si>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</si>
  <si>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</si>
  <si>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</si>
  <si>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</si>
  <si>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</si>
  <si>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</si>
  <si>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</si>
  <si>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</si>
  <si>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</si>
  <si>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</si>
  <si>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</si>
  <si>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</si>
  <si>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</si>
  <si>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</si>
  <si>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</si>
  <si>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</si>
  <si>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</si>
  <si>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</si>
  <si>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</si>
  <si>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</si>
  <si>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</si>
  <si>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</si>
  <si>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</si>
  <si>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</si>
  <si>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</si>
  <si>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</si>
  <si>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</si>
  <si>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</si>
  <si>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</si>
  <si>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</si>
  <si>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</si>
  <si>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</si>
  <si>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</si>
  <si>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</si>
  <si>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</si>
  <si>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</si>
  <si>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</si>
  <si>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</si>
  <si>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</si>
  <si>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</si>
  <si>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</si>
  <si>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</si>
  <si>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</si>
  <si>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</si>
  <si>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</si>
  <si>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</si>
  <si>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</si>
  <si>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</si>
  <si>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</si>
  <si>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</si>
  <si>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</si>
  <si>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</si>
  <si>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</si>
  <si>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</si>
  <si>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</si>
  <si>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</si>
  <si>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</si>
  <si>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</si>
  <si>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</si>
  <si>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</si>
  <si>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</si>
  <si>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</si>
  <si>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</si>
  <si>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</si>
  <si>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</si>
  <si>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</si>
  <si>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</si>
  <si>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</si>
  <si>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</si>
  <si>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</si>
  <si>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</si>
  <si>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</si>
  <si>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</si>
  <si>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</si>
  <si>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</si>
  <si>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</si>
  <si>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</si>
  <si>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</si>
  <si>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</si>
  <si>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</si>
  <si>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</si>
  <si>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</si>
  <si>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</si>
  <si>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</si>
  <si>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</si>
  <si>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</si>
  <si>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</si>
  <si>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</si>
  <si>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</si>
  <si>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</si>
  <si>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</si>
  <si>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</si>
  <si>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</si>
  <si>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</si>
  <si>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</si>
  <si>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</si>
  <si>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</si>
  <si>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</si>
  <si>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</si>
  <si>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</si>
  <si>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</si>
  <si>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</si>
  <si>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</si>
  <si>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</si>
  <si>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</si>
  <si>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</si>
  <si>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</si>
  <si>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</si>
  <si>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</si>
  <si>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</si>
  <si>
    <t>G.F ROOF CASTED</t>
  </si>
  <si>
    <t xml:space="preserve">Plastering work </t>
  </si>
  <si>
    <t>GF &amp; 1st Floor plaster</t>
  </si>
  <si>
    <t>Shuttering &amp; Steel Bindin</t>
  </si>
  <si>
    <t xml:space="preserve">intrenal &amp; external plaster </t>
  </si>
  <si>
    <t>brick work &amp;plaster</t>
  </si>
  <si>
    <t>External plaster &amp; internal paint work</t>
  </si>
  <si>
    <t>painting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</si>
</sst>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63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" fontId="2" fillId="0" borderId="0" xfId="0" applyNumberFormat="1" applyFont="1"/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" fontId="0" fillId="0" borderId="0" xfId="0" applyNumberFormat="1"/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1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B251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G91" sqref="G91:G94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</row>
    <row r="2" spans="1:44" s="2" customFormat="1" ht="18" customHeight="1">
      <c r="C2" s="285" t="s">
        <v>377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6"/>
      <c r="AO2" s="286"/>
      <c r="AP2" s="286"/>
      <c r="AQ2" s="286"/>
      <c r="AR2" s="286"/>
    </row>
    <row r="3" spans="1:44" s="2" customFormat="1" ht="18" customHeight="1">
      <c r="A3" s="297" t="s">
        <v>1</v>
      </c>
      <c r="B3" s="282" t="s">
        <v>2</v>
      </c>
      <c r="C3" s="282" t="s">
        <v>3</v>
      </c>
      <c r="D3" s="298" t="s">
        <v>4</v>
      </c>
      <c r="E3" s="282" t="s">
        <v>395</v>
      </c>
      <c r="F3" s="282" t="s">
        <v>370</v>
      </c>
      <c r="G3" s="282" t="s">
        <v>6</v>
      </c>
      <c r="H3" s="282" t="s">
        <v>7</v>
      </c>
      <c r="I3" s="157"/>
      <c r="J3" s="157"/>
      <c r="K3" s="157"/>
      <c r="L3" s="157"/>
      <c r="M3" s="157"/>
      <c r="N3" s="157"/>
      <c r="O3" s="157"/>
      <c r="P3" s="157"/>
      <c r="Q3" s="282" t="s">
        <v>8</v>
      </c>
      <c r="R3" s="157"/>
      <c r="S3" s="157"/>
      <c r="T3" s="157"/>
      <c r="U3" s="157"/>
      <c r="V3" s="157"/>
      <c r="W3" s="157"/>
      <c r="X3" s="282" t="s">
        <v>9</v>
      </c>
      <c r="Y3" s="282" t="s">
        <v>10</v>
      </c>
      <c r="Z3" s="282" t="s">
        <v>11</v>
      </c>
      <c r="AA3" s="282" t="s">
        <v>12</v>
      </c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310" t="s">
        <v>36</v>
      </c>
      <c r="AN3" s="310" t="s">
        <v>37</v>
      </c>
      <c r="AO3" s="310" t="s">
        <v>43</v>
      </c>
      <c r="AP3" s="4"/>
      <c r="AQ3" s="4"/>
      <c r="AR3" s="3"/>
    </row>
    <row r="4" spans="1:44" s="5" customFormat="1" ht="37.5" hidden="1" customHeight="1">
      <c r="A4" s="297"/>
      <c r="B4" s="282"/>
      <c r="C4" s="282"/>
      <c r="D4" s="298"/>
      <c r="E4" s="282"/>
      <c r="F4" s="282"/>
      <c r="G4" s="282"/>
      <c r="H4" s="282"/>
      <c r="I4" s="282" t="s">
        <v>13</v>
      </c>
      <c r="J4" s="283" t="s">
        <v>14</v>
      </c>
      <c r="K4" s="283" t="s">
        <v>15</v>
      </c>
      <c r="L4" s="282" t="s">
        <v>16</v>
      </c>
      <c r="M4" s="282" t="s">
        <v>17</v>
      </c>
      <c r="N4" s="282" t="s">
        <v>18</v>
      </c>
      <c r="O4" s="282" t="s">
        <v>19</v>
      </c>
      <c r="P4" s="282" t="s">
        <v>20</v>
      </c>
      <c r="Q4" s="282"/>
      <c r="R4" s="283" t="s">
        <v>21</v>
      </c>
      <c r="S4" s="283" t="s">
        <v>22</v>
      </c>
      <c r="T4" s="282" t="s">
        <v>23</v>
      </c>
      <c r="U4" s="282" t="s">
        <v>24</v>
      </c>
      <c r="V4" s="282" t="s">
        <v>25</v>
      </c>
      <c r="W4" s="282" t="s">
        <v>26</v>
      </c>
      <c r="X4" s="282"/>
      <c r="Y4" s="282"/>
      <c r="Z4" s="282"/>
      <c r="AA4" s="282" t="s">
        <v>27</v>
      </c>
      <c r="AB4" s="282" t="s">
        <v>28</v>
      </c>
      <c r="AC4" s="282" t="s">
        <v>29</v>
      </c>
      <c r="AD4" s="282" t="s">
        <v>30</v>
      </c>
      <c r="AE4" s="310" t="s">
        <v>31</v>
      </c>
      <c r="AF4" s="310"/>
      <c r="AG4" s="310" t="s">
        <v>32</v>
      </c>
      <c r="AH4" s="310"/>
      <c r="AI4" s="310" t="s">
        <v>33</v>
      </c>
      <c r="AJ4" s="310"/>
      <c r="AK4" s="310" t="s">
        <v>34</v>
      </c>
      <c r="AL4" s="310" t="s">
        <v>35</v>
      </c>
      <c r="AM4" s="310"/>
      <c r="AN4" s="310"/>
      <c r="AO4" s="310"/>
      <c r="AP4" s="306" t="s">
        <v>38</v>
      </c>
      <c r="AQ4" s="307" t="s">
        <v>39</v>
      </c>
      <c r="AR4" s="295" t="s">
        <v>40</v>
      </c>
    </row>
    <row r="5" spans="1:44" s="6" customFormat="1" ht="26.25" hidden="1" customHeight="1">
      <c r="A5" s="297"/>
      <c r="B5" s="282"/>
      <c r="C5" s="282"/>
      <c r="D5" s="298"/>
      <c r="E5" s="282"/>
      <c r="F5" s="282"/>
      <c r="G5" s="282"/>
      <c r="H5" s="282"/>
      <c r="I5" s="282"/>
      <c r="J5" s="283"/>
      <c r="K5" s="283"/>
      <c r="L5" s="282"/>
      <c r="M5" s="282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310"/>
      <c r="AL5" s="310"/>
      <c r="AM5" s="310"/>
      <c r="AN5" s="310"/>
      <c r="AO5" s="310"/>
      <c r="AP5" s="306"/>
      <c r="AQ5" s="307"/>
      <c r="AR5" s="296"/>
    </row>
    <row r="6" spans="1:44" ht="24.95" hidden="1" customHeight="1">
      <c r="A6" s="7">
        <v>1</v>
      </c>
      <c r="B6" s="299">
        <v>1</v>
      </c>
      <c r="C6" s="299" t="str">
        <f>CONCATENATE("D-",B6)</f>
        <v>D-1</v>
      </c>
      <c r="D6" s="302" t="s">
        <v>44</v>
      </c>
      <c r="E6" s="304" t="s">
        <v>45</v>
      </c>
      <c r="F6" s="8">
        <v>1</v>
      </c>
      <c r="G6" s="9" t="s">
        <v>46</v>
      </c>
      <c r="H6" s="289" t="s">
        <v>47</v>
      </c>
      <c r="I6" s="287">
        <v>1002.5</v>
      </c>
      <c r="J6" s="308">
        <v>1081.4100000000001</v>
      </c>
      <c r="K6" s="308">
        <v>972.54157999999995</v>
      </c>
      <c r="L6" s="287">
        <v>41509</v>
      </c>
      <c r="M6" s="287">
        <v>41544</v>
      </c>
      <c r="N6" s="287">
        <v>41555</v>
      </c>
      <c r="O6" s="287"/>
      <c r="P6" s="287"/>
      <c r="Q6" s="289" t="s">
        <v>48</v>
      </c>
      <c r="R6" s="287">
        <v>94540797</v>
      </c>
      <c r="S6" s="287">
        <v>2551000</v>
      </c>
      <c r="T6" s="287"/>
      <c r="U6" s="287"/>
      <c r="V6" s="287"/>
      <c r="W6" s="287"/>
      <c r="X6" s="289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291">
        <v>945.40767000000005</v>
      </c>
      <c r="AQ6" s="293"/>
      <c r="AR6" s="291">
        <f>ROUND(AQ6/AP6*100,2)</f>
        <v>0</v>
      </c>
    </row>
    <row r="7" spans="1:44" ht="24.95" hidden="1" customHeight="1">
      <c r="A7" s="7">
        <v>2</v>
      </c>
      <c r="B7" s="300"/>
      <c r="C7" s="300"/>
      <c r="D7" s="303"/>
      <c r="E7" s="305"/>
      <c r="F7" s="8">
        <v>2</v>
      </c>
      <c r="G7" s="9" t="s">
        <v>52</v>
      </c>
      <c r="H7" s="290"/>
      <c r="I7" s="288"/>
      <c r="J7" s="309"/>
      <c r="K7" s="309"/>
      <c r="L7" s="288"/>
      <c r="M7" s="288"/>
      <c r="N7" s="288"/>
      <c r="O7" s="288"/>
      <c r="P7" s="288"/>
      <c r="Q7" s="290"/>
      <c r="R7" s="288"/>
      <c r="S7" s="288"/>
      <c r="T7" s="288"/>
      <c r="U7" s="288"/>
      <c r="V7" s="288"/>
      <c r="W7" s="288"/>
      <c r="X7" s="290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292"/>
      <c r="AQ7" s="294"/>
      <c r="AR7" s="292"/>
    </row>
    <row r="8" spans="1:44" ht="24.95" hidden="1" customHeight="1">
      <c r="A8" s="7">
        <v>3</v>
      </c>
      <c r="B8" s="301"/>
      <c r="C8" s="300"/>
      <c r="D8" s="303"/>
      <c r="E8" s="305"/>
      <c r="F8" s="8">
        <v>3</v>
      </c>
      <c r="G8" s="9" t="s">
        <v>53</v>
      </c>
      <c r="H8" s="290"/>
      <c r="I8" s="288"/>
      <c r="J8" s="309"/>
      <c r="K8" s="309"/>
      <c r="L8" s="288"/>
      <c r="M8" s="288"/>
      <c r="N8" s="288"/>
      <c r="O8" s="288"/>
      <c r="P8" s="288"/>
      <c r="Q8" s="290"/>
      <c r="R8" s="288"/>
      <c r="S8" s="288"/>
      <c r="T8" s="288"/>
      <c r="U8" s="288"/>
      <c r="V8" s="288"/>
      <c r="W8" s="288"/>
      <c r="X8" s="290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292"/>
      <c r="AQ8" s="294"/>
      <c r="AR8" s="292"/>
    </row>
    <row r="9" spans="1:44" ht="24.95" hidden="1" customHeight="1">
      <c r="A9" s="7">
        <v>4</v>
      </c>
      <c r="B9" s="299">
        <v>2</v>
      </c>
      <c r="C9" s="299" t="s">
        <v>54</v>
      </c>
      <c r="D9" s="302" t="s">
        <v>55</v>
      </c>
      <c r="E9" s="304" t="s">
        <v>56</v>
      </c>
      <c r="F9" s="8">
        <v>1</v>
      </c>
      <c r="G9" s="9" t="s">
        <v>46</v>
      </c>
      <c r="H9" s="289" t="s">
        <v>57</v>
      </c>
      <c r="I9" s="287">
        <v>1002.5</v>
      </c>
      <c r="J9" s="308">
        <v>1084.95</v>
      </c>
      <c r="K9" s="308">
        <v>975.29039999999998</v>
      </c>
      <c r="L9" s="287">
        <v>41509</v>
      </c>
      <c r="M9" s="287">
        <v>41544</v>
      </c>
      <c r="N9" s="287">
        <v>41555</v>
      </c>
      <c r="O9" s="287"/>
      <c r="P9" s="287"/>
      <c r="Q9" s="289" t="s">
        <v>58</v>
      </c>
      <c r="R9" s="308">
        <v>98982223</v>
      </c>
      <c r="S9" s="308">
        <v>1980000</v>
      </c>
      <c r="T9" s="287"/>
      <c r="U9" s="287"/>
      <c r="V9" s="289" t="s">
        <v>59</v>
      </c>
      <c r="W9" s="289" t="s">
        <v>60</v>
      </c>
      <c r="X9" s="289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291">
        <v>989.82222999999999</v>
      </c>
      <c r="AQ9" s="293">
        <v>83.87</v>
      </c>
      <c r="AR9" s="291">
        <f t="shared" ref="AR9:AR71" si="0">ROUND(AQ9/AP9*100,2)</f>
        <v>8.4700000000000006</v>
      </c>
    </row>
    <row r="10" spans="1:44" ht="24.95" hidden="1" customHeight="1">
      <c r="A10" s="7">
        <v>5</v>
      </c>
      <c r="B10" s="300"/>
      <c r="C10" s="300"/>
      <c r="D10" s="303"/>
      <c r="E10" s="305"/>
      <c r="F10" s="8">
        <v>2</v>
      </c>
      <c r="G10" s="9" t="s">
        <v>52</v>
      </c>
      <c r="H10" s="290"/>
      <c r="I10" s="288"/>
      <c r="J10" s="309"/>
      <c r="K10" s="309"/>
      <c r="L10" s="288"/>
      <c r="M10" s="288"/>
      <c r="N10" s="288"/>
      <c r="O10" s="288"/>
      <c r="P10" s="288"/>
      <c r="Q10" s="290"/>
      <c r="R10" s="309"/>
      <c r="S10" s="309"/>
      <c r="T10" s="288"/>
      <c r="U10" s="288"/>
      <c r="V10" s="290"/>
      <c r="W10" s="290"/>
      <c r="X10" s="290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292"/>
      <c r="AQ10" s="294"/>
      <c r="AR10" s="292"/>
    </row>
    <row r="11" spans="1:44" ht="24.95" hidden="1" customHeight="1">
      <c r="A11" s="7">
        <v>6</v>
      </c>
      <c r="B11" s="301"/>
      <c r="C11" s="301"/>
      <c r="D11" s="311"/>
      <c r="E11" s="312"/>
      <c r="F11" s="8">
        <v>3</v>
      </c>
      <c r="G11" s="9" t="s">
        <v>53</v>
      </c>
      <c r="H11" s="313"/>
      <c r="I11" s="314"/>
      <c r="J11" s="317"/>
      <c r="K11" s="317"/>
      <c r="L11" s="314"/>
      <c r="M11" s="314"/>
      <c r="N11" s="314"/>
      <c r="O11" s="314"/>
      <c r="P11" s="314"/>
      <c r="Q11" s="313"/>
      <c r="R11" s="317"/>
      <c r="S11" s="317"/>
      <c r="T11" s="314"/>
      <c r="U11" s="314"/>
      <c r="V11" s="313"/>
      <c r="W11" s="313"/>
      <c r="X11" s="313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15"/>
      <c r="AQ11" s="316"/>
      <c r="AR11" s="315"/>
    </row>
    <row r="12" spans="1:44" ht="24.95" hidden="1" customHeight="1">
      <c r="A12" s="7">
        <v>7</v>
      </c>
      <c r="B12" s="299">
        <v>3</v>
      </c>
      <c r="C12" s="299" t="s">
        <v>63</v>
      </c>
      <c r="D12" s="302" t="s">
        <v>64</v>
      </c>
      <c r="E12" s="304" t="s">
        <v>65</v>
      </c>
      <c r="F12" s="8">
        <v>1</v>
      </c>
      <c r="G12" s="9" t="s">
        <v>46</v>
      </c>
      <c r="H12" s="289" t="s">
        <v>57</v>
      </c>
      <c r="I12" s="287">
        <v>1002.5</v>
      </c>
      <c r="J12" s="308">
        <v>1076.74</v>
      </c>
      <c r="K12" s="308">
        <v>968.33492000000001</v>
      </c>
      <c r="L12" s="287">
        <v>41509</v>
      </c>
      <c r="M12" s="287">
        <v>41544</v>
      </c>
      <c r="N12" s="287">
        <v>41555</v>
      </c>
      <c r="O12" s="287"/>
      <c r="P12" s="287"/>
      <c r="Q12" s="289" t="s">
        <v>58</v>
      </c>
      <c r="R12" s="308">
        <v>96823809</v>
      </c>
      <c r="S12" s="13" t="s">
        <v>66</v>
      </c>
      <c r="T12" s="287"/>
      <c r="U12" s="287"/>
      <c r="V12" s="287"/>
      <c r="W12" s="287"/>
      <c r="X12" s="289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291">
        <v>968.23809000000006</v>
      </c>
      <c r="AQ12" s="293">
        <v>150.82</v>
      </c>
      <c r="AR12" s="291">
        <f t="shared" si="0"/>
        <v>15.58</v>
      </c>
    </row>
    <row r="13" spans="1:44" ht="24.95" hidden="1" customHeight="1">
      <c r="A13" s="7">
        <v>8</v>
      </c>
      <c r="B13" s="300"/>
      <c r="C13" s="300"/>
      <c r="D13" s="303"/>
      <c r="E13" s="305"/>
      <c r="F13" s="8">
        <v>2</v>
      </c>
      <c r="G13" s="9" t="s">
        <v>52</v>
      </c>
      <c r="H13" s="290"/>
      <c r="I13" s="288"/>
      <c r="J13" s="309"/>
      <c r="K13" s="309"/>
      <c r="L13" s="288"/>
      <c r="M13" s="288"/>
      <c r="N13" s="288"/>
      <c r="O13" s="288"/>
      <c r="P13" s="288"/>
      <c r="Q13" s="290"/>
      <c r="R13" s="309"/>
      <c r="S13" s="14"/>
      <c r="T13" s="288"/>
      <c r="U13" s="288"/>
      <c r="V13" s="288"/>
      <c r="W13" s="288"/>
      <c r="X13" s="290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292"/>
      <c r="AQ13" s="294"/>
      <c r="AR13" s="292"/>
    </row>
    <row r="14" spans="1:44" ht="24.95" hidden="1" customHeight="1">
      <c r="A14" s="7">
        <v>9</v>
      </c>
      <c r="B14" s="301"/>
      <c r="C14" s="301"/>
      <c r="D14" s="311"/>
      <c r="E14" s="312"/>
      <c r="F14" s="8">
        <v>3</v>
      </c>
      <c r="G14" s="9" t="s">
        <v>53</v>
      </c>
      <c r="H14" s="313"/>
      <c r="I14" s="314"/>
      <c r="J14" s="317"/>
      <c r="K14" s="317"/>
      <c r="L14" s="314"/>
      <c r="M14" s="314"/>
      <c r="N14" s="314"/>
      <c r="O14" s="314"/>
      <c r="P14" s="314"/>
      <c r="Q14" s="313"/>
      <c r="R14" s="317"/>
      <c r="S14" s="15"/>
      <c r="T14" s="314"/>
      <c r="U14" s="314"/>
      <c r="V14" s="314"/>
      <c r="W14" s="314"/>
      <c r="X14" s="313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15"/>
      <c r="AQ14" s="316"/>
      <c r="AR14" s="315"/>
    </row>
    <row r="15" spans="1:44" ht="24.95" hidden="1" customHeight="1">
      <c r="A15" s="7">
        <v>10</v>
      </c>
      <c r="B15" s="299">
        <v>4</v>
      </c>
      <c r="C15" s="299" t="s">
        <v>68</v>
      </c>
      <c r="D15" s="302" t="s">
        <v>69</v>
      </c>
      <c r="E15" s="304" t="s">
        <v>70</v>
      </c>
      <c r="F15" s="8">
        <v>1</v>
      </c>
      <c r="G15" s="9" t="s">
        <v>46</v>
      </c>
      <c r="H15" s="289" t="s">
        <v>71</v>
      </c>
      <c r="I15" s="287">
        <v>1002.5</v>
      </c>
      <c r="J15" s="308">
        <v>1125.3399999999999</v>
      </c>
      <c r="K15" s="308">
        <v>1012.05565</v>
      </c>
      <c r="L15" s="287">
        <v>41509</v>
      </c>
      <c r="M15" s="287">
        <v>41544</v>
      </c>
      <c r="N15" s="287">
        <v>41555</v>
      </c>
      <c r="O15" s="287">
        <v>41591</v>
      </c>
      <c r="P15" s="287"/>
      <c r="Q15" s="289" t="s">
        <v>72</v>
      </c>
      <c r="R15" s="308">
        <v>92289355</v>
      </c>
      <c r="S15" s="308">
        <v>4758000</v>
      </c>
      <c r="T15" s="287"/>
      <c r="U15" s="287"/>
      <c r="V15" s="287"/>
      <c r="W15" s="287"/>
      <c r="X15" s="289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291">
        <v>922.89355</v>
      </c>
      <c r="AQ15" s="293"/>
      <c r="AR15" s="291">
        <f t="shared" si="0"/>
        <v>0</v>
      </c>
    </row>
    <row r="16" spans="1:44" ht="24.95" hidden="1" customHeight="1">
      <c r="A16" s="7">
        <v>11</v>
      </c>
      <c r="B16" s="300"/>
      <c r="C16" s="300"/>
      <c r="D16" s="303"/>
      <c r="E16" s="305"/>
      <c r="F16" s="8">
        <v>2</v>
      </c>
      <c r="G16" s="9" t="s">
        <v>52</v>
      </c>
      <c r="H16" s="290"/>
      <c r="I16" s="288"/>
      <c r="J16" s="309"/>
      <c r="K16" s="309"/>
      <c r="L16" s="288"/>
      <c r="M16" s="288"/>
      <c r="N16" s="288"/>
      <c r="O16" s="288"/>
      <c r="P16" s="288"/>
      <c r="Q16" s="290"/>
      <c r="R16" s="309"/>
      <c r="S16" s="309"/>
      <c r="T16" s="288"/>
      <c r="U16" s="288"/>
      <c r="V16" s="288"/>
      <c r="W16" s="288"/>
      <c r="X16" s="290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292"/>
      <c r="AQ16" s="294"/>
      <c r="AR16" s="292"/>
    </row>
    <row r="17" spans="1:44" ht="24.95" hidden="1" customHeight="1">
      <c r="A17" s="7">
        <v>12</v>
      </c>
      <c r="B17" s="301"/>
      <c r="C17" s="301"/>
      <c r="D17" s="311"/>
      <c r="E17" s="312"/>
      <c r="F17" s="8">
        <v>3</v>
      </c>
      <c r="G17" s="9" t="s">
        <v>53</v>
      </c>
      <c r="H17" s="313"/>
      <c r="I17" s="314"/>
      <c r="J17" s="317"/>
      <c r="K17" s="317"/>
      <c r="L17" s="314"/>
      <c r="M17" s="314"/>
      <c r="N17" s="314"/>
      <c r="O17" s="314"/>
      <c r="P17" s="314"/>
      <c r="Q17" s="313"/>
      <c r="R17" s="317"/>
      <c r="S17" s="317"/>
      <c r="T17" s="314"/>
      <c r="U17" s="314"/>
      <c r="V17" s="314"/>
      <c r="W17" s="314"/>
      <c r="X17" s="313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15"/>
      <c r="AQ17" s="316"/>
      <c r="AR17" s="315"/>
    </row>
    <row r="18" spans="1:44" ht="24.95" hidden="1" customHeight="1">
      <c r="A18" s="7">
        <v>13</v>
      </c>
      <c r="B18" s="299">
        <v>5</v>
      </c>
      <c r="C18" s="299" t="s">
        <v>75</v>
      </c>
      <c r="D18" s="302" t="s">
        <v>76</v>
      </c>
      <c r="E18" s="304" t="s">
        <v>77</v>
      </c>
      <c r="F18" s="8">
        <v>1</v>
      </c>
      <c r="G18" s="9" t="s">
        <v>46</v>
      </c>
      <c r="H18" s="289" t="s">
        <v>78</v>
      </c>
      <c r="I18" s="287">
        <v>1002.5</v>
      </c>
      <c r="J18" s="308">
        <v>1055.44</v>
      </c>
      <c r="K18" s="308">
        <v>9491.5562000000009</v>
      </c>
      <c r="L18" s="287">
        <v>41509</v>
      </c>
      <c r="M18" s="287">
        <v>41544</v>
      </c>
      <c r="N18" s="287">
        <v>41555</v>
      </c>
      <c r="O18" s="287"/>
      <c r="P18" s="287"/>
      <c r="Q18" s="287"/>
      <c r="R18" s="308"/>
      <c r="S18" s="308"/>
      <c r="T18" s="287"/>
      <c r="U18" s="287"/>
      <c r="V18" s="287"/>
      <c r="W18" s="287"/>
      <c r="X18" s="289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291"/>
      <c r="AQ18" s="293"/>
      <c r="AR18" s="291" t="e">
        <f t="shared" si="0"/>
        <v>#DIV/0!</v>
      </c>
    </row>
    <row r="19" spans="1:44" ht="24.95" hidden="1" customHeight="1">
      <c r="A19" s="7">
        <v>14</v>
      </c>
      <c r="B19" s="300"/>
      <c r="C19" s="300"/>
      <c r="D19" s="303"/>
      <c r="E19" s="305"/>
      <c r="F19" s="8">
        <v>2</v>
      </c>
      <c r="G19" s="9" t="s">
        <v>52</v>
      </c>
      <c r="H19" s="290"/>
      <c r="I19" s="288"/>
      <c r="J19" s="309"/>
      <c r="K19" s="309"/>
      <c r="L19" s="288"/>
      <c r="M19" s="288"/>
      <c r="N19" s="288"/>
      <c r="O19" s="288"/>
      <c r="P19" s="288"/>
      <c r="Q19" s="288"/>
      <c r="R19" s="309"/>
      <c r="S19" s="309"/>
      <c r="T19" s="288"/>
      <c r="U19" s="288"/>
      <c r="V19" s="288"/>
      <c r="W19" s="288"/>
      <c r="X19" s="290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292"/>
      <c r="AQ19" s="294"/>
      <c r="AR19" s="292"/>
    </row>
    <row r="20" spans="1:44" ht="24.95" hidden="1" customHeight="1">
      <c r="A20" s="7">
        <v>15</v>
      </c>
      <c r="B20" s="300"/>
      <c r="C20" s="300"/>
      <c r="D20" s="303"/>
      <c r="E20" s="305"/>
      <c r="F20" s="8">
        <v>3</v>
      </c>
      <c r="G20" s="9" t="s">
        <v>53</v>
      </c>
      <c r="H20" s="290"/>
      <c r="I20" s="288"/>
      <c r="J20" s="309"/>
      <c r="K20" s="309"/>
      <c r="L20" s="288"/>
      <c r="M20" s="288"/>
      <c r="N20" s="288"/>
      <c r="O20" s="288"/>
      <c r="P20" s="288"/>
      <c r="Q20" s="288"/>
      <c r="R20" s="309"/>
      <c r="S20" s="309"/>
      <c r="T20" s="288"/>
      <c r="U20" s="288"/>
      <c r="V20" s="288"/>
      <c r="W20" s="288"/>
      <c r="X20" s="290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292"/>
      <c r="AQ20" s="294"/>
      <c r="AR20" s="292"/>
    </row>
    <row r="21" spans="1:44" ht="24.95" hidden="1" customHeight="1">
      <c r="A21" s="7">
        <v>16</v>
      </c>
      <c r="B21" s="301"/>
      <c r="C21" s="301"/>
      <c r="D21" s="311"/>
      <c r="E21" s="312"/>
      <c r="F21" s="17">
        <v>4</v>
      </c>
      <c r="G21" s="18" t="s">
        <v>81</v>
      </c>
      <c r="H21" s="313"/>
      <c r="I21" s="314"/>
      <c r="J21" s="317"/>
      <c r="K21" s="317"/>
      <c r="L21" s="314"/>
      <c r="M21" s="314"/>
      <c r="N21" s="314"/>
      <c r="O21" s="314"/>
      <c r="P21" s="314"/>
      <c r="Q21" s="314"/>
      <c r="R21" s="317"/>
      <c r="S21" s="317"/>
      <c r="T21" s="314"/>
      <c r="U21" s="314"/>
      <c r="V21" s="314"/>
      <c r="W21" s="314"/>
      <c r="X21" s="313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15"/>
      <c r="AQ21" s="316"/>
      <c r="AR21" s="315"/>
    </row>
    <row r="22" spans="1:44" ht="24.95" hidden="1" customHeight="1">
      <c r="A22" s="7">
        <v>17</v>
      </c>
      <c r="B22" s="299">
        <v>6</v>
      </c>
      <c r="C22" s="299" t="s">
        <v>83</v>
      </c>
      <c r="D22" s="302" t="s">
        <v>84</v>
      </c>
      <c r="E22" s="304" t="s">
        <v>85</v>
      </c>
      <c r="F22" s="8">
        <v>1</v>
      </c>
      <c r="G22" s="9" t="s">
        <v>46</v>
      </c>
      <c r="H22" s="289" t="s">
        <v>86</v>
      </c>
      <c r="I22" s="287">
        <v>1002.5</v>
      </c>
      <c r="J22" s="308">
        <v>1152.8</v>
      </c>
      <c r="K22" s="308">
        <v>1036.78622</v>
      </c>
      <c r="L22" s="287">
        <v>41509</v>
      </c>
      <c r="M22" s="287">
        <v>41544</v>
      </c>
      <c r="N22" s="287">
        <v>41555</v>
      </c>
      <c r="O22" s="287"/>
      <c r="P22" s="287"/>
      <c r="Q22" s="287" t="s">
        <v>87</v>
      </c>
      <c r="R22" s="308">
        <v>97924458</v>
      </c>
      <c r="S22" s="308">
        <v>3452000</v>
      </c>
      <c r="T22" s="287"/>
      <c r="U22" s="287"/>
      <c r="V22" s="289" t="s">
        <v>88</v>
      </c>
      <c r="W22" s="287">
        <v>41654</v>
      </c>
      <c r="X22" s="289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291">
        <v>979.24</v>
      </c>
      <c r="AQ22" s="293">
        <v>688.69</v>
      </c>
      <c r="AR22" s="291">
        <f>ROUND(AQ22/AP22*100,2)</f>
        <v>70.33</v>
      </c>
    </row>
    <row r="23" spans="1:44" ht="24.95" hidden="1" customHeight="1">
      <c r="A23" s="7">
        <v>18</v>
      </c>
      <c r="B23" s="300"/>
      <c r="C23" s="300"/>
      <c r="D23" s="303"/>
      <c r="E23" s="305"/>
      <c r="F23" s="8">
        <v>2</v>
      </c>
      <c r="G23" s="9" t="s">
        <v>52</v>
      </c>
      <c r="H23" s="290"/>
      <c r="I23" s="288"/>
      <c r="J23" s="309"/>
      <c r="K23" s="309"/>
      <c r="L23" s="288"/>
      <c r="M23" s="288"/>
      <c r="N23" s="288"/>
      <c r="O23" s="288"/>
      <c r="P23" s="288"/>
      <c r="Q23" s="288"/>
      <c r="R23" s="309"/>
      <c r="S23" s="309"/>
      <c r="T23" s="288"/>
      <c r="U23" s="288"/>
      <c r="V23" s="290"/>
      <c r="W23" s="288"/>
      <c r="X23" s="290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292"/>
      <c r="AQ23" s="294"/>
      <c r="AR23" s="292"/>
    </row>
    <row r="24" spans="1:44" ht="24.95" hidden="1" customHeight="1">
      <c r="A24" s="7">
        <v>19</v>
      </c>
      <c r="B24" s="301"/>
      <c r="C24" s="301"/>
      <c r="D24" s="311"/>
      <c r="E24" s="312"/>
      <c r="F24" s="8">
        <v>3</v>
      </c>
      <c r="G24" s="9" t="s">
        <v>53</v>
      </c>
      <c r="H24" s="313"/>
      <c r="I24" s="314"/>
      <c r="J24" s="317"/>
      <c r="K24" s="317"/>
      <c r="L24" s="314"/>
      <c r="M24" s="314"/>
      <c r="N24" s="314"/>
      <c r="O24" s="314"/>
      <c r="P24" s="314"/>
      <c r="Q24" s="314"/>
      <c r="R24" s="317"/>
      <c r="S24" s="317"/>
      <c r="T24" s="314"/>
      <c r="U24" s="314"/>
      <c r="V24" s="313"/>
      <c r="W24" s="314"/>
      <c r="X24" s="313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15"/>
      <c r="AQ24" s="316"/>
      <c r="AR24" s="315"/>
    </row>
    <row r="25" spans="1:44" ht="24.95" hidden="1" customHeight="1">
      <c r="A25" s="7">
        <v>20</v>
      </c>
      <c r="B25" s="299">
        <v>7</v>
      </c>
      <c r="C25" s="299" t="s">
        <v>90</v>
      </c>
      <c r="D25" s="302" t="s">
        <v>91</v>
      </c>
      <c r="E25" s="304" t="s">
        <v>92</v>
      </c>
      <c r="F25" s="8">
        <v>1</v>
      </c>
      <c r="G25" s="9" t="s">
        <v>46</v>
      </c>
      <c r="H25" s="287" t="s">
        <v>93</v>
      </c>
      <c r="I25" s="287">
        <v>1002.5</v>
      </c>
      <c r="J25" s="308">
        <v>1113.8900000000001</v>
      </c>
      <c r="K25" s="308">
        <v>1002.03376</v>
      </c>
      <c r="L25" s="287">
        <v>41449</v>
      </c>
      <c r="M25" s="287">
        <v>41480</v>
      </c>
      <c r="N25" s="287">
        <v>41491</v>
      </c>
      <c r="O25" s="287"/>
      <c r="P25" s="287"/>
      <c r="Q25" s="287" t="s">
        <v>87</v>
      </c>
      <c r="R25" s="308"/>
      <c r="S25" s="308"/>
      <c r="T25" s="287"/>
      <c r="U25" s="287"/>
      <c r="V25" s="287"/>
      <c r="W25" s="287"/>
      <c r="X25" s="289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291">
        <v>1011.05207</v>
      </c>
      <c r="AQ25" s="293">
        <v>161.79</v>
      </c>
      <c r="AR25" s="291">
        <f t="shared" si="0"/>
        <v>16</v>
      </c>
    </row>
    <row r="26" spans="1:44" ht="24.95" hidden="1" customHeight="1">
      <c r="A26" s="7">
        <v>21</v>
      </c>
      <c r="B26" s="300"/>
      <c r="C26" s="300"/>
      <c r="D26" s="303"/>
      <c r="E26" s="305"/>
      <c r="F26" s="8">
        <v>2</v>
      </c>
      <c r="G26" s="9" t="s">
        <v>52</v>
      </c>
      <c r="H26" s="288"/>
      <c r="I26" s="288"/>
      <c r="J26" s="309"/>
      <c r="K26" s="309"/>
      <c r="L26" s="288"/>
      <c r="M26" s="288"/>
      <c r="N26" s="288"/>
      <c r="O26" s="288"/>
      <c r="P26" s="288"/>
      <c r="Q26" s="288"/>
      <c r="R26" s="309"/>
      <c r="S26" s="309"/>
      <c r="T26" s="288"/>
      <c r="U26" s="288"/>
      <c r="V26" s="288"/>
      <c r="W26" s="288"/>
      <c r="X26" s="290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292"/>
      <c r="AQ26" s="294"/>
      <c r="AR26" s="292"/>
    </row>
    <row r="27" spans="1:44" ht="24.95" hidden="1" customHeight="1">
      <c r="A27" s="7">
        <v>22</v>
      </c>
      <c r="B27" s="301"/>
      <c r="C27" s="301"/>
      <c r="D27" s="311"/>
      <c r="E27" s="312"/>
      <c r="F27" s="8">
        <v>3</v>
      </c>
      <c r="G27" s="9" t="s">
        <v>53</v>
      </c>
      <c r="H27" s="314"/>
      <c r="I27" s="314"/>
      <c r="J27" s="317"/>
      <c r="K27" s="317"/>
      <c r="L27" s="314"/>
      <c r="M27" s="314"/>
      <c r="N27" s="314"/>
      <c r="O27" s="314"/>
      <c r="P27" s="314"/>
      <c r="Q27" s="314"/>
      <c r="R27" s="317"/>
      <c r="S27" s="317"/>
      <c r="T27" s="314"/>
      <c r="U27" s="314"/>
      <c r="V27" s="314"/>
      <c r="W27" s="314"/>
      <c r="X27" s="313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15"/>
      <c r="AQ27" s="316"/>
      <c r="AR27" s="315"/>
    </row>
    <row r="28" spans="1:44" ht="24.95" hidden="1" customHeight="1">
      <c r="A28" s="7">
        <v>23</v>
      </c>
      <c r="B28" s="299">
        <v>8</v>
      </c>
      <c r="C28" s="299" t="s">
        <v>96</v>
      </c>
      <c r="D28" s="302" t="s">
        <v>97</v>
      </c>
      <c r="E28" s="304" t="s">
        <v>98</v>
      </c>
      <c r="F28" s="8">
        <v>1</v>
      </c>
      <c r="G28" s="9" t="s">
        <v>46</v>
      </c>
      <c r="H28" s="289" t="s">
        <v>400</v>
      </c>
      <c r="I28" s="287">
        <v>1002.5</v>
      </c>
      <c r="J28" s="308">
        <v>1136.02</v>
      </c>
      <c r="K28" s="308">
        <v>1021.94485</v>
      </c>
      <c r="L28" s="287">
        <v>41449</v>
      </c>
      <c r="M28" s="287">
        <v>41480</v>
      </c>
      <c r="N28" s="287">
        <v>41491</v>
      </c>
      <c r="O28" s="287"/>
      <c r="P28" s="287"/>
      <c r="Q28" s="289" t="s">
        <v>100</v>
      </c>
      <c r="R28" s="308">
        <v>103676105</v>
      </c>
      <c r="S28" s="308">
        <v>2074000</v>
      </c>
      <c r="T28" s="19"/>
      <c r="U28" s="19"/>
      <c r="V28" s="10" t="s">
        <v>101</v>
      </c>
      <c r="W28" s="289">
        <v>41683</v>
      </c>
      <c r="X28" s="289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291">
        <v>1036.76</v>
      </c>
      <c r="AQ28" s="293">
        <v>866.62</v>
      </c>
      <c r="AR28" s="291">
        <f t="shared" si="0"/>
        <v>83.59</v>
      </c>
    </row>
    <row r="29" spans="1:44" ht="24.95" hidden="1" customHeight="1">
      <c r="A29" s="7">
        <v>24</v>
      </c>
      <c r="B29" s="300"/>
      <c r="C29" s="300"/>
      <c r="D29" s="303"/>
      <c r="E29" s="305"/>
      <c r="F29" s="8">
        <v>2</v>
      </c>
      <c r="G29" s="9" t="s">
        <v>52</v>
      </c>
      <c r="H29" s="290"/>
      <c r="I29" s="288"/>
      <c r="J29" s="309"/>
      <c r="K29" s="309"/>
      <c r="L29" s="288"/>
      <c r="M29" s="288"/>
      <c r="N29" s="288"/>
      <c r="O29" s="288"/>
      <c r="P29" s="288"/>
      <c r="Q29" s="290"/>
      <c r="R29" s="309"/>
      <c r="S29" s="309"/>
      <c r="T29" s="20"/>
      <c r="U29" s="20"/>
      <c r="V29" s="12"/>
      <c r="W29" s="290"/>
      <c r="X29" s="290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292"/>
      <c r="AQ29" s="294"/>
      <c r="AR29" s="292"/>
    </row>
    <row r="30" spans="1:44" ht="24.95" hidden="1" customHeight="1">
      <c r="A30" s="7">
        <v>25</v>
      </c>
      <c r="B30" s="301"/>
      <c r="C30" s="301"/>
      <c r="D30" s="311"/>
      <c r="E30" s="312"/>
      <c r="F30" s="8">
        <v>3</v>
      </c>
      <c r="G30" s="9" t="s">
        <v>53</v>
      </c>
      <c r="H30" s="313"/>
      <c r="I30" s="314"/>
      <c r="J30" s="317"/>
      <c r="K30" s="317"/>
      <c r="L30" s="314"/>
      <c r="M30" s="314"/>
      <c r="N30" s="314"/>
      <c r="O30" s="314"/>
      <c r="P30" s="314"/>
      <c r="Q30" s="313"/>
      <c r="R30" s="317"/>
      <c r="S30" s="317"/>
      <c r="T30" s="20"/>
      <c r="U30" s="20"/>
      <c r="V30" s="12"/>
      <c r="W30" s="313"/>
      <c r="X30" s="313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15"/>
      <c r="AQ30" s="316"/>
      <c r="AR30" s="315"/>
    </row>
    <row r="31" spans="1:44" ht="24.95" hidden="1" customHeight="1">
      <c r="A31" s="7">
        <v>26</v>
      </c>
      <c r="B31" s="299">
        <v>9</v>
      </c>
      <c r="C31" s="299" t="s">
        <v>104</v>
      </c>
      <c r="D31" s="302" t="s">
        <v>95</v>
      </c>
      <c r="E31" s="304" t="s">
        <v>105</v>
      </c>
      <c r="F31" s="8">
        <v>1</v>
      </c>
      <c r="G31" s="9" t="s">
        <v>46</v>
      </c>
      <c r="H31" s="289" t="s">
        <v>99</v>
      </c>
      <c r="I31" s="287">
        <v>1002.5</v>
      </c>
      <c r="J31" s="308">
        <v>1081.05</v>
      </c>
      <c r="K31" s="308">
        <v>972.48218999999995</v>
      </c>
      <c r="L31" s="287">
        <v>41449</v>
      </c>
      <c r="M31" s="287">
        <v>41480</v>
      </c>
      <c r="N31" s="287">
        <v>41491</v>
      </c>
      <c r="O31" s="287"/>
      <c r="P31" s="287"/>
      <c r="Q31" s="289" t="s">
        <v>100</v>
      </c>
      <c r="R31" s="308">
        <v>94194625</v>
      </c>
      <c r="S31" s="308">
        <v>2624000</v>
      </c>
      <c r="T31" s="287"/>
      <c r="U31" s="287"/>
      <c r="V31" s="289" t="s">
        <v>101</v>
      </c>
      <c r="W31" s="289">
        <v>41684</v>
      </c>
      <c r="X31" s="289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291">
        <v>941.94</v>
      </c>
      <c r="AQ31" s="293">
        <v>342.75</v>
      </c>
      <c r="AR31" s="291">
        <f t="shared" si="0"/>
        <v>36.39</v>
      </c>
    </row>
    <row r="32" spans="1:44" ht="24.95" hidden="1" customHeight="1">
      <c r="A32" s="7">
        <v>27</v>
      </c>
      <c r="B32" s="300"/>
      <c r="C32" s="300"/>
      <c r="D32" s="303"/>
      <c r="E32" s="305"/>
      <c r="F32" s="8">
        <v>2</v>
      </c>
      <c r="G32" s="9" t="s">
        <v>52</v>
      </c>
      <c r="H32" s="290"/>
      <c r="I32" s="288"/>
      <c r="J32" s="309"/>
      <c r="K32" s="309"/>
      <c r="L32" s="288"/>
      <c r="M32" s="288"/>
      <c r="N32" s="288"/>
      <c r="O32" s="288"/>
      <c r="P32" s="288"/>
      <c r="Q32" s="290"/>
      <c r="R32" s="309"/>
      <c r="S32" s="309"/>
      <c r="T32" s="288"/>
      <c r="U32" s="288"/>
      <c r="V32" s="290"/>
      <c r="W32" s="290"/>
      <c r="X32" s="290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292"/>
      <c r="AQ32" s="294"/>
      <c r="AR32" s="292"/>
    </row>
    <row r="33" spans="1:44" ht="24.95" hidden="1" customHeight="1">
      <c r="A33" s="7">
        <v>28</v>
      </c>
      <c r="B33" s="301"/>
      <c r="C33" s="301"/>
      <c r="D33" s="311"/>
      <c r="E33" s="312"/>
      <c r="F33" s="8">
        <v>3</v>
      </c>
      <c r="G33" s="9" t="s">
        <v>53</v>
      </c>
      <c r="H33" s="313"/>
      <c r="I33" s="314"/>
      <c r="J33" s="317"/>
      <c r="K33" s="317"/>
      <c r="L33" s="314"/>
      <c r="M33" s="314"/>
      <c r="N33" s="314"/>
      <c r="O33" s="314"/>
      <c r="P33" s="314"/>
      <c r="Q33" s="313"/>
      <c r="R33" s="317"/>
      <c r="S33" s="317"/>
      <c r="T33" s="314"/>
      <c r="U33" s="314"/>
      <c r="V33" s="313"/>
      <c r="W33" s="313"/>
      <c r="X33" s="313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15"/>
      <c r="AQ33" s="316"/>
      <c r="AR33" s="315"/>
    </row>
    <row r="34" spans="1:44" ht="24.95" hidden="1" customHeight="1">
      <c r="A34" s="7">
        <v>29</v>
      </c>
      <c r="B34" s="299">
        <v>10</v>
      </c>
      <c r="C34" s="299" t="s">
        <v>107</v>
      </c>
      <c r="D34" s="302" t="s">
        <v>108</v>
      </c>
      <c r="E34" s="304" t="s">
        <v>109</v>
      </c>
      <c r="F34" s="8">
        <v>1</v>
      </c>
      <c r="G34" s="9" t="s">
        <v>46</v>
      </c>
      <c r="H34" s="289" t="s">
        <v>110</v>
      </c>
      <c r="I34" s="287">
        <v>1002.5</v>
      </c>
      <c r="J34" s="308">
        <v>1113.69</v>
      </c>
      <c r="K34" s="308">
        <v>1001.8586</v>
      </c>
      <c r="L34" s="287">
        <v>41449</v>
      </c>
      <c r="M34" s="287">
        <v>41480</v>
      </c>
      <c r="N34" s="287">
        <v>41491</v>
      </c>
      <c r="O34" s="287"/>
      <c r="P34" s="287"/>
      <c r="Q34" s="287" t="s">
        <v>87</v>
      </c>
      <c r="R34" s="308">
        <v>98081956</v>
      </c>
      <c r="S34" s="308">
        <v>2477000</v>
      </c>
      <c r="T34" s="287"/>
      <c r="U34" s="287"/>
      <c r="V34" s="289" t="s">
        <v>111</v>
      </c>
      <c r="W34" s="287">
        <v>41631</v>
      </c>
      <c r="X34" s="289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291">
        <v>980.81</v>
      </c>
      <c r="AQ34" s="293">
        <v>202.9</v>
      </c>
      <c r="AR34" s="291">
        <f t="shared" si="0"/>
        <v>20.69</v>
      </c>
    </row>
    <row r="35" spans="1:44" ht="24.95" hidden="1" customHeight="1">
      <c r="A35" s="7">
        <v>30</v>
      </c>
      <c r="B35" s="300"/>
      <c r="C35" s="300"/>
      <c r="D35" s="303"/>
      <c r="E35" s="305"/>
      <c r="F35" s="8">
        <v>2</v>
      </c>
      <c r="G35" s="9" t="s">
        <v>52</v>
      </c>
      <c r="H35" s="290"/>
      <c r="I35" s="288"/>
      <c r="J35" s="309"/>
      <c r="K35" s="309"/>
      <c r="L35" s="288"/>
      <c r="M35" s="288"/>
      <c r="N35" s="288"/>
      <c r="O35" s="288"/>
      <c r="P35" s="288"/>
      <c r="Q35" s="288"/>
      <c r="R35" s="309"/>
      <c r="S35" s="309"/>
      <c r="T35" s="288"/>
      <c r="U35" s="288"/>
      <c r="V35" s="290"/>
      <c r="W35" s="288"/>
      <c r="X35" s="290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292"/>
      <c r="AQ35" s="294"/>
      <c r="AR35" s="292"/>
    </row>
    <row r="36" spans="1:44" ht="24.95" hidden="1" customHeight="1">
      <c r="A36" s="7">
        <v>31</v>
      </c>
      <c r="B36" s="301"/>
      <c r="C36" s="301"/>
      <c r="D36" s="311"/>
      <c r="E36" s="312"/>
      <c r="F36" s="8">
        <v>3</v>
      </c>
      <c r="G36" s="9" t="s">
        <v>53</v>
      </c>
      <c r="H36" s="313"/>
      <c r="I36" s="314"/>
      <c r="J36" s="317"/>
      <c r="K36" s="317"/>
      <c r="L36" s="314"/>
      <c r="M36" s="314"/>
      <c r="N36" s="314"/>
      <c r="O36" s="314"/>
      <c r="P36" s="314"/>
      <c r="Q36" s="314"/>
      <c r="R36" s="317"/>
      <c r="S36" s="317"/>
      <c r="T36" s="314"/>
      <c r="U36" s="314"/>
      <c r="V36" s="313"/>
      <c r="W36" s="314"/>
      <c r="X36" s="313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15"/>
      <c r="AQ36" s="316"/>
      <c r="AR36" s="315"/>
    </row>
    <row r="37" spans="1:44" ht="24.95" hidden="1" customHeight="1">
      <c r="A37" s="7">
        <v>32</v>
      </c>
      <c r="B37" s="299">
        <v>11</v>
      </c>
      <c r="C37" s="299" t="s">
        <v>114</v>
      </c>
      <c r="D37" s="302" t="s">
        <v>115</v>
      </c>
      <c r="E37" s="304" t="s">
        <v>116</v>
      </c>
      <c r="F37" s="8">
        <v>1</v>
      </c>
      <c r="G37" s="9" t="s">
        <v>46</v>
      </c>
      <c r="H37" s="289" t="s">
        <v>110</v>
      </c>
      <c r="I37" s="287">
        <v>1002.5</v>
      </c>
      <c r="J37" s="308">
        <v>1115.31</v>
      </c>
      <c r="K37" s="308">
        <v>1003.31429</v>
      </c>
      <c r="L37" s="287">
        <v>41449</v>
      </c>
      <c r="M37" s="287">
        <v>41480</v>
      </c>
      <c r="N37" s="287">
        <v>41491</v>
      </c>
      <c r="O37" s="287"/>
      <c r="P37" s="287"/>
      <c r="Q37" s="289" t="s">
        <v>100</v>
      </c>
      <c r="R37" s="308">
        <v>101786235</v>
      </c>
      <c r="S37" s="308">
        <v>2036000</v>
      </c>
      <c r="T37" s="287"/>
      <c r="U37" s="287"/>
      <c r="V37" s="289" t="s">
        <v>117</v>
      </c>
      <c r="W37" s="287">
        <v>41631</v>
      </c>
      <c r="X37" s="289" t="s">
        <v>118</v>
      </c>
      <c r="Y37" s="10"/>
      <c r="Z37" s="10"/>
      <c r="AA37" s="11"/>
      <c r="AB37" s="109"/>
      <c r="AC37" s="109"/>
      <c r="AD37" s="109"/>
      <c r="AE37" s="109"/>
      <c r="AF37" s="110"/>
      <c r="AG37" s="110"/>
      <c r="AH37" s="110">
        <v>1</v>
      </c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291">
        <v>1017.86</v>
      </c>
      <c r="AQ37" s="293">
        <v>373.89</v>
      </c>
      <c r="AR37" s="291">
        <f t="shared" si="0"/>
        <v>36.729999999999997</v>
      </c>
    </row>
    <row r="38" spans="1:44" ht="24.95" hidden="1" customHeight="1">
      <c r="A38" s="7">
        <v>33</v>
      </c>
      <c r="B38" s="300"/>
      <c r="C38" s="300"/>
      <c r="D38" s="303"/>
      <c r="E38" s="305"/>
      <c r="F38" s="8">
        <v>2</v>
      </c>
      <c r="G38" s="9" t="s">
        <v>52</v>
      </c>
      <c r="H38" s="290"/>
      <c r="I38" s="288"/>
      <c r="J38" s="309"/>
      <c r="K38" s="309"/>
      <c r="L38" s="288"/>
      <c r="M38" s="288"/>
      <c r="N38" s="288"/>
      <c r="O38" s="288"/>
      <c r="P38" s="288"/>
      <c r="Q38" s="290"/>
      <c r="R38" s="309"/>
      <c r="S38" s="309"/>
      <c r="T38" s="288"/>
      <c r="U38" s="288"/>
      <c r="V38" s="290"/>
      <c r="W38" s="288"/>
      <c r="X38" s="290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292"/>
      <c r="AQ38" s="294"/>
      <c r="AR38" s="292"/>
    </row>
    <row r="39" spans="1:44" ht="24.95" hidden="1" customHeight="1">
      <c r="A39" s="7">
        <v>34</v>
      </c>
      <c r="B39" s="301"/>
      <c r="C39" s="301"/>
      <c r="D39" s="311"/>
      <c r="E39" s="312"/>
      <c r="F39" s="8">
        <v>3</v>
      </c>
      <c r="G39" s="9" t="s">
        <v>53</v>
      </c>
      <c r="H39" s="313"/>
      <c r="I39" s="314"/>
      <c r="J39" s="317"/>
      <c r="K39" s="317"/>
      <c r="L39" s="314"/>
      <c r="M39" s="314"/>
      <c r="N39" s="314"/>
      <c r="O39" s="314"/>
      <c r="P39" s="314"/>
      <c r="Q39" s="313"/>
      <c r="R39" s="317"/>
      <c r="S39" s="317"/>
      <c r="T39" s="314"/>
      <c r="U39" s="314"/>
      <c r="V39" s="313"/>
      <c r="W39" s="314"/>
      <c r="X39" s="313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15"/>
      <c r="AQ39" s="316"/>
      <c r="AR39" s="315"/>
    </row>
    <row r="40" spans="1:44" ht="24.95" hidden="1" customHeight="1">
      <c r="A40" s="7">
        <v>35</v>
      </c>
      <c r="B40" s="299">
        <v>12</v>
      </c>
      <c r="C40" s="299" t="s">
        <v>121</v>
      </c>
      <c r="D40" s="302" t="s">
        <v>122</v>
      </c>
      <c r="E40" s="304" t="s">
        <v>123</v>
      </c>
      <c r="F40" s="8">
        <v>1</v>
      </c>
      <c r="G40" s="9" t="s">
        <v>46</v>
      </c>
      <c r="H40" s="289" t="s">
        <v>124</v>
      </c>
      <c r="I40" s="287">
        <v>1002.5</v>
      </c>
      <c r="J40" s="308">
        <v>1094.93</v>
      </c>
      <c r="K40" s="308">
        <v>984.97464000000002</v>
      </c>
      <c r="L40" s="287">
        <v>41449</v>
      </c>
      <c r="M40" s="287">
        <v>41480</v>
      </c>
      <c r="N40" s="287">
        <v>41491</v>
      </c>
      <c r="O40" s="287">
        <v>41570</v>
      </c>
      <c r="P40" s="287"/>
      <c r="Q40" s="289" t="s">
        <v>125</v>
      </c>
      <c r="R40" s="308">
        <v>100467413</v>
      </c>
      <c r="S40" s="308">
        <v>2010000</v>
      </c>
      <c r="T40" s="287"/>
      <c r="U40" s="287"/>
      <c r="V40" s="289" t="s">
        <v>126</v>
      </c>
      <c r="W40" s="287">
        <v>41592</v>
      </c>
      <c r="X40" s="289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291">
        <v>1004.67</v>
      </c>
      <c r="AQ40" s="293">
        <v>854.33</v>
      </c>
      <c r="AR40" s="291">
        <f t="shared" si="0"/>
        <v>85.04</v>
      </c>
    </row>
    <row r="41" spans="1:44" ht="24.95" hidden="1" customHeight="1">
      <c r="A41" s="7">
        <v>36</v>
      </c>
      <c r="B41" s="300"/>
      <c r="C41" s="300"/>
      <c r="D41" s="303"/>
      <c r="E41" s="305"/>
      <c r="F41" s="8">
        <v>2</v>
      </c>
      <c r="G41" s="9" t="s">
        <v>52</v>
      </c>
      <c r="H41" s="290"/>
      <c r="I41" s="288"/>
      <c r="J41" s="309"/>
      <c r="K41" s="309"/>
      <c r="L41" s="288"/>
      <c r="M41" s="288"/>
      <c r="N41" s="288"/>
      <c r="O41" s="288"/>
      <c r="P41" s="288"/>
      <c r="Q41" s="290"/>
      <c r="R41" s="309"/>
      <c r="S41" s="309"/>
      <c r="T41" s="288"/>
      <c r="U41" s="288"/>
      <c r="V41" s="290"/>
      <c r="W41" s="288"/>
      <c r="X41" s="290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292"/>
      <c r="AQ41" s="294"/>
      <c r="AR41" s="292"/>
    </row>
    <row r="42" spans="1:44" ht="24.95" hidden="1" customHeight="1">
      <c r="A42" s="7">
        <v>37</v>
      </c>
      <c r="B42" s="301"/>
      <c r="C42" s="301"/>
      <c r="D42" s="311"/>
      <c r="E42" s="312"/>
      <c r="F42" s="8">
        <v>3</v>
      </c>
      <c r="G42" s="9" t="s">
        <v>53</v>
      </c>
      <c r="H42" s="313"/>
      <c r="I42" s="314"/>
      <c r="J42" s="317"/>
      <c r="K42" s="317"/>
      <c r="L42" s="314"/>
      <c r="M42" s="314"/>
      <c r="N42" s="314"/>
      <c r="O42" s="314"/>
      <c r="P42" s="314"/>
      <c r="Q42" s="313"/>
      <c r="R42" s="317"/>
      <c r="S42" s="317"/>
      <c r="T42" s="314"/>
      <c r="U42" s="314"/>
      <c r="V42" s="313"/>
      <c r="W42" s="314"/>
      <c r="X42" s="313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15"/>
      <c r="AQ42" s="316"/>
      <c r="AR42" s="315"/>
    </row>
    <row r="43" spans="1:44" ht="24.95" hidden="1" customHeight="1">
      <c r="A43" s="7">
        <v>38</v>
      </c>
      <c r="B43" s="299">
        <v>13</v>
      </c>
      <c r="C43" s="299" t="s">
        <v>128</v>
      </c>
      <c r="D43" s="302" t="s">
        <v>129</v>
      </c>
      <c r="E43" s="304" t="s">
        <v>130</v>
      </c>
      <c r="F43" s="8">
        <v>1</v>
      </c>
      <c r="G43" s="9" t="s">
        <v>46</v>
      </c>
      <c r="H43" s="289" t="s">
        <v>131</v>
      </c>
      <c r="I43" s="287">
        <v>1002.5</v>
      </c>
      <c r="J43" s="308">
        <v>1168.1400000000001</v>
      </c>
      <c r="K43" s="308">
        <v>954.88818000000003</v>
      </c>
      <c r="L43" s="287">
        <v>41681</v>
      </c>
      <c r="M43" s="287">
        <v>41719</v>
      </c>
      <c r="N43" s="287">
        <v>41726</v>
      </c>
      <c r="O43" s="287">
        <v>41788</v>
      </c>
      <c r="P43" s="287"/>
      <c r="Q43" s="287"/>
      <c r="R43" s="308">
        <v>97877070</v>
      </c>
      <c r="S43" s="308">
        <v>2822000</v>
      </c>
      <c r="T43" s="287"/>
      <c r="U43" s="287"/>
      <c r="V43" s="287"/>
      <c r="W43" s="287"/>
      <c r="X43" s="289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291"/>
      <c r="AQ43" s="293"/>
      <c r="AR43" s="291" t="e">
        <f t="shared" si="0"/>
        <v>#DIV/0!</v>
      </c>
    </row>
    <row r="44" spans="1:44" ht="24.95" hidden="1" customHeight="1">
      <c r="A44" s="7">
        <v>39</v>
      </c>
      <c r="B44" s="300"/>
      <c r="C44" s="300"/>
      <c r="D44" s="303"/>
      <c r="E44" s="305"/>
      <c r="F44" s="8">
        <v>2</v>
      </c>
      <c r="G44" s="9" t="s">
        <v>52</v>
      </c>
      <c r="H44" s="290"/>
      <c r="I44" s="288"/>
      <c r="J44" s="309"/>
      <c r="K44" s="309"/>
      <c r="L44" s="288"/>
      <c r="M44" s="288"/>
      <c r="N44" s="288"/>
      <c r="O44" s="288"/>
      <c r="P44" s="288"/>
      <c r="Q44" s="288"/>
      <c r="R44" s="309"/>
      <c r="S44" s="309"/>
      <c r="T44" s="288"/>
      <c r="U44" s="288"/>
      <c r="V44" s="288"/>
      <c r="W44" s="288"/>
      <c r="X44" s="290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292"/>
      <c r="AQ44" s="294"/>
      <c r="AR44" s="292"/>
    </row>
    <row r="45" spans="1:44" ht="24.95" hidden="1" customHeight="1">
      <c r="A45" s="7">
        <v>40</v>
      </c>
      <c r="B45" s="300"/>
      <c r="C45" s="300"/>
      <c r="D45" s="303"/>
      <c r="E45" s="305"/>
      <c r="F45" s="8">
        <v>3</v>
      </c>
      <c r="G45" s="9" t="s">
        <v>53</v>
      </c>
      <c r="H45" s="290"/>
      <c r="I45" s="288"/>
      <c r="J45" s="309"/>
      <c r="K45" s="309"/>
      <c r="L45" s="288"/>
      <c r="M45" s="288"/>
      <c r="N45" s="288"/>
      <c r="O45" s="288"/>
      <c r="P45" s="288"/>
      <c r="Q45" s="288"/>
      <c r="R45" s="309"/>
      <c r="S45" s="309"/>
      <c r="T45" s="288"/>
      <c r="U45" s="288"/>
      <c r="V45" s="288"/>
      <c r="W45" s="288"/>
      <c r="X45" s="290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>
        <v>1</v>
      </c>
      <c r="AK45" s="105"/>
      <c r="AL45" s="105"/>
      <c r="AM45" s="82"/>
      <c r="AN45" s="148" t="s">
        <v>50</v>
      </c>
      <c r="AO45" s="149" t="s">
        <v>133</v>
      </c>
      <c r="AP45" s="292"/>
      <c r="AQ45" s="294"/>
      <c r="AR45" s="292"/>
    </row>
    <row r="46" spans="1:44" ht="24.95" hidden="1" customHeight="1">
      <c r="A46" s="7">
        <v>41</v>
      </c>
      <c r="B46" s="301"/>
      <c r="C46" s="301"/>
      <c r="D46" s="311"/>
      <c r="E46" s="312"/>
      <c r="F46" s="17">
        <v>4</v>
      </c>
      <c r="G46" s="18" t="s">
        <v>81</v>
      </c>
      <c r="H46" s="313"/>
      <c r="I46" s="314"/>
      <c r="J46" s="317"/>
      <c r="K46" s="317"/>
      <c r="L46" s="314"/>
      <c r="M46" s="314"/>
      <c r="N46" s="314"/>
      <c r="O46" s="314"/>
      <c r="P46" s="314"/>
      <c r="Q46" s="314"/>
      <c r="R46" s="317"/>
      <c r="S46" s="317"/>
      <c r="T46" s="314"/>
      <c r="U46" s="314"/>
      <c r="V46" s="314"/>
      <c r="W46" s="314"/>
      <c r="X46" s="313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15"/>
      <c r="AQ46" s="316"/>
      <c r="AR46" s="315"/>
    </row>
    <row r="47" spans="1:44" ht="24.95" hidden="1" customHeight="1">
      <c r="A47" s="7">
        <v>42</v>
      </c>
      <c r="B47" s="321">
        <v>14</v>
      </c>
      <c r="C47" s="321" t="s">
        <v>134</v>
      </c>
      <c r="D47" s="322" t="s">
        <v>135</v>
      </c>
      <c r="E47" s="323" t="s">
        <v>136</v>
      </c>
      <c r="F47" s="8">
        <v>1</v>
      </c>
      <c r="G47" s="9" t="s">
        <v>46</v>
      </c>
      <c r="H47" s="318" t="s">
        <v>137</v>
      </c>
      <c r="I47" s="319">
        <v>1002.5</v>
      </c>
      <c r="J47" s="320">
        <v>1119.54</v>
      </c>
      <c r="K47" s="320">
        <v>1007.11349</v>
      </c>
      <c r="L47" s="319">
        <v>41449</v>
      </c>
      <c r="M47" s="319">
        <v>41480</v>
      </c>
      <c r="N47" s="319">
        <v>41491</v>
      </c>
      <c r="O47" s="319"/>
      <c r="P47" s="319"/>
      <c r="Q47" s="318" t="s">
        <v>72</v>
      </c>
      <c r="R47" s="320"/>
      <c r="S47" s="320">
        <v>3154000</v>
      </c>
      <c r="T47" s="319"/>
      <c r="U47" s="319"/>
      <c r="V47" s="318" t="s">
        <v>126</v>
      </c>
      <c r="W47" s="319">
        <v>41689</v>
      </c>
      <c r="X47" s="318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291">
        <v>955.75070000000005</v>
      </c>
      <c r="AQ47" s="293">
        <v>453.36</v>
      </c>
      <c r="AR47" s="291">
        <f t="shared" si="0"/>
        <v>47.43</v>
      </c>
    </row>
    <row r="48" spans="1:44" ht="24.95" hidden="1" customHeight="1">
      <c r="A48" s="7">
        <v>43</v>
      </c>
      <c r="B48" s="321"/>
      <c r="C48" s="321"/>
      <c r="D48" s="322"/>
      <c r="E48" s="323"/>
      <c r="F48" s="8">
        <v>2</v>
      </c>
      <c r="G48" s="9" t="s">
        <v>52</v>
      </c>
      <c r="H48" s="318"/>
      <c r="I48" s="319"/>
      <c r="J48" s="320"/>
      <c r="K48" s="320"/>
      <c r="L48" s="319"/>
      <c r="M48" s="319"/>
      <c r="N48" s="319"/>
      <c r="O48" s="319"/>
      <c r="P48" s="319"/>
      <c r="Q48" s="318"/>
      <c r="R48" s="320"/>
      <c r="S48" s="320"/>
      <c r="T48" s="319"/>
      <c r="U48" s="319"/>
      <c r="V48" s="318"/>
      <c r="W48" s="319"/>
      <c r="X48" s="318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292"/>
      <c r="AQ48" s="294"/>
      <c r="AR48" s="292"/>
    </row>
    <row r="49" spans="1:45" ht="24.95" hidden="1" customHeight="1">
      <c r="A49" s="7">
        <v>44</v>
      </c>
      <c r="B49" s="321"/>
      <c r="C49" s="321"/>
      <c r="D49" s="322"/>
      <c r="E49" s="323"/>
      <c r="F49" s="8">
        <v>3</v>
      </c>
      <c r="G49" s="9" t="s">
        <v>53</v>
      </c>
      <c r="H49" s="318"/>
      <c r="I49" s="319"/>
      <c r="J49" s="320"/>
      <c r="K49" s="320"/>
      <c r="L49" s="319"/>
      <c r="M49" s="319"/>
      <c r="N49" s="319"/>
      <c r="O49" s="319"/>
      <c r="P49" s="319"/>
      <c r="Q49" s="318"/>
      <c r="R49" s="320"/>
      <c r="S49" s="320"/>
      <c r="T49" s="319"/>
      <c r="U49" s="319"/>
      <c r="V49" s="318"/>
      <c r="W49" s="319"/>
      <c r="X49" s="318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15"/>
      <c r="AQ49" s="316"/>
      <c r="AR49" s="315"/>
    </row>
    <row r="50" spans="1:45" ht="24.95" hidden="1" customHeight="1">
      <c r="A50" s="7">
        <v>45</v>
      </c>
      <c r="B50" s="299">
        <v>15</v>
      </c>
      <c r="C50" s="299" t="s">
        <v>139</v>
      </c>
      <c r="D50" s="302" t="s">
        <v>140</v>
      </c>
      <c r="E50" s="304" t="s">
        <v>141</v>
      </c>
      <c r="F50" s="8">
        <v>1</v>
      </c>
      <c r="G50" s="9" t="s">
        <v>46</v>
      </c>
      <c r="H50" s="289" t="s">
        <v>142</v>
      </c>
      <c r="I50" s="287">
        <v>1002.5</v>
      </c>
      <c r="J50" s="308">
        <v>1048.6300000000001</v>
      </c>
      <c r="K50" s="308">
        <v>943.31327999999996</v>
      </c>
      <c r="L50" s="287">
        <v>41449</v>
      </c>
      <c r="M50" s="287">
        <v>41480</v>
      </c>
      <c r="N50" s="287">
        <v>41491</v>
      </c>
      <c r="O50" s="287">
        <v>41612</v>
      </c>
      <c r="P50" s="287">
        <v>41631</v>
      </c>
      <c r="Q50" s="289" t="s">
        <v>58</v>
      </c>
      <c r="R50" s="308">
        <v>96151923</v>
      </c>
      <c r="S50" s="308">
        <v>1924000</v>
      </c>
      <c r="T50" s="287"/>
      <c r="U50" s="287"/>
      <c r="V50" s="289" t="s">
        <v>143</v>
      </c>
      <c r="W50" s="287"/>
      <c r="X50" s="289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291">
        <v>961.51922999999999</v>
      </c>
      <c r="AQ50" s="293">
        <v>127.32</v>
      </c>
      <c r="AR50" s="291">
        <f t="shared" si="0"/>
        <v>13.24</v>
      </c>
    </row>
    <row r="51" spans="1:45" ht="24.95" hidden="1" customHeight="1">
      <c r="A51" s="7">
        <v>46</v>
      </c>
      <c r="B51" s="300"/>
      <c r="C51" s="300"/>
      <c r="D51" s="303"/>
      <c r="E51" s="305"/>
      <c r="F51" s="8">
        <v>2</v>
      </c>
      <c r="G51" s="9" t="s">
        <v>52</v>
      </c>
      <c r="H51" s="290"/>
      <c r="I51" s="288"/>
      <c r="J51" s="309"/>
      <c r="K51" s="309"/>
      <c r="L51" s="288"/>
      <c r="M51" s="288"/>
      <c r="N51" s="288"/>
      <c r="O51" s="288"/>
      <c r="P51" s="288"/>
      <c r="Q51" s="290"/>
      <c r="R51" s="309"/>
      <c r="S51" s="309"/>
      <c r="T51" s="288"/>
      <c r="U51" s="288"/>
      <c r="V51" s="290"/>
      <c r="W51" s="288"/>
      <c r="X51" s="290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/>
      <c r="AK51" s="109">
        <v>1</v>
      </c>
      <c r="AL51" s="105"/>
      <c r="AM51" s="82"/>
      <c r="AN51" s="148" t="s">
        <v>50</v>
      </c>
      <c r="AO51" s="151" t="s">
        <v>145</v>
      </c>
      <c r="AP51" s="292"/>
      <c r="AQ51" s="294"/>
      <c r="AR51" s="292"/>
    </row>
    <row r="52" spans="1:45" ht="24.95" hidden="1" customHeight="1">
      <c r="A52" s="7">
        <v>47</v>
      </c>
      <c r="B52" s="301"/>
      <c r="C52" s="300"/>
      <c r="D52" s="303"/>
      <c r="E52" s="305"/>
      <c r="F52" s="8">
        <v>3</v>
      </c>
      <c r="G52" s="9" t="s">
        <v>53</v>
      </c>
      <c r="H52" s="290"/>
      <c r="I52" s="288"/>
      <c r="J52" s="309"/>
      <c r="K52" s="309"/>
      <c r="L52" s="288"/>
      <c r="M52" s="288"/>
      <c r="N52" s="288"/>
      <c r="O52" s="288"/>
      <c r="P52" s="288"/>
      <c r="Q52" s="290"/>
      <c r="R52" s="309"/>
      <c r="S52" s="309"/>
      <c r="T52" s="288"/>
      <c r="U52" s="288"/>
      <c r="V52" s="290"/>
      <c r="W52" s="288"/>
      <c r="X52" s="290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292"/>
      <c r="AQ52" s="294"/>
      <c r="AR52" s="292"/>
    </row>
    <row r="53" spans="1:45" ht="24.95" customHeight="1">
      <c r="A53" s="7">
        <v>48</v>
      </c>
      <c r="B53" s="299">
        <v>16</v>
      </c>
      <c r="C53" s="299" t="s">
        <v>146</v>
      </c>
      <c r="D53" s="302" t="s">
        <v>147</v>
      </c>
      <c r="E53" s="304" t="s">
        <v>148</v>
      </c>
      <c r="F53" s="8">
        <v>1</v>
      </c>
      <c r="G53" s="9" t="s">
        <v>46</v>
      </c>
      <c r="H53" s="289" t="s">
        <v>149</v>
      </c>
      <c r="I53" s="287">
        <v>1002.5</v>
      </c>
      <c r="J53" s="308">
        <v>1132.1300000000001</v>
      </c>
      <c r="K53" s="308">
        <v>1018.45471</v>
      </c>
      <c r="L53" s="287">
        <v>41449</v>
      </c>
      <c r="M53" s="287">
        <v>41480</v>
      </c>
      <c r="N53" s="287">
        <v>41491</v>
      </c>
      <c r="O53" s="287">
        <v>41570</v>
      </c>
      <c r="P53" s="287"/>
      <c r="Q53" s="289" t="s">
        <v>150</v>
      </c>
      <c r="R53" s="308">
        <v>98209588</v>
      </c>
      <c r="S53" s="308">
        <v>2946000</v>
      </c>
      <c r="T53" s="287"/>
      <c r="U53" s="287"/>
      <c r="V53" s="289" t="s">
        <v>151</v>
      </c>
      <c r="W53" s="287">
        <v>41578</v>
      </c>
      <c r="X53" s="289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291">
        <v>982.09</v>
      </c>
      <c r="AQ53" s="293">
        <v>726.89</v>
      </c>
      <c r="AR53" s="291">
        <f t="shared" si="0"/>
        <v>74.010000000000005</v>
      </c>
    </row>
    <row r="54" spans="1:45" ht="24.95" customHeight="1">
      <c r="A54" s="7">
        <v>49</v>
      </c>
      <c r="B54" s="300"/>
      <c r="C54" s="300"/>
      <c r="D54" s="303"/>
      <c r="E54" s="305"/>
      <c r="F54" s="8">
        <v>2</v>
      </c>
      <c r="G54" s="9" t="s">
        <v>52</v>
      </c>
      <c r="H54" s="290"/>
      <c r="I54" s="288"/>
      <c r="J54" s="309"/>
      <c r="K54" s="309"/>
      <c r="L54" s="288"/>
      <c r="M54" s="288"/>
      <c r="N54" s="288"/>
      <c r="O54" s="288"/>
      <c r="P54" s="288"/>
      <c r="Q54" s="290"/>
      <c r="R54" s="309"/>
      <c r="S54" s="309"/>
      <c r="T54" s="288"/>
      <c r="U54" s="288"/>
      <c r="V54" s="290"/>
      <c r="W54" s="288"/>
      <c r="X54" s="290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292"/>
      <c r="AQ54" s="294"/>
      <c r="AR54" s="292"/>
    </row>
    <row r="55" spans="1:45" ht="24.95" customHeight="1">
      <c r="A55" s="7">
        <v>50</v>
      </c>
      <c r="B55" s="301"/>
      <c r="C55" s="301"/>
      <c r="D55" s="311"/>
      <c r="E55" s="312"/>
      <c r="F55" s="91">
        <v>3</v>
      </c>
      <c r="G55" s="21" t="s">
        <v>53</v>
      </c>
      <c r="H55" s="290"/>
      <c r="I55" s="288"/>
      <c r="J55" s="309"/>
      <c r="K55" s="309"/>
      <c r="L55" s="288"/>
      <c r="M55" s="288"/>
      <c r="N55" s="288"/>
      <c r="O55" s="288"/>
      <c r="P55" s="288"/>
      <c r="Q55" s="290"/>
      <c r="R55" s="309"/>
      <c r="S55" s="309"/>
      <c r="T55" s="288"/>
      <c r="U55" s="288"/>
      <c r="V55" s="290"/>
      <c r="W55" s="288"/>
      <c r="X55" s="290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292"/>
      <c r="AQ55" s="294"/>
      <c r="AR55" s="292"/>
    </row>
    <row r="56" spans="1:45" ht="24.95" hidden="1" customHeight="1">
      <c r="A56" s="7">
        <v>51</v>
      </c>
      <c r="B56" s="299">
        <v>17</v>
      </c>
      <c r="C56" s="299" t="s">
        <v>154</v>
      </c>
      <c r="D56" s="302" t="s">
        <v>155</v>
      </c>
      <c r="E56" s="304" t="s">
        <v>156</v>
      </c>
      <c r="F56" s="17">
        <v>1</v>
      </c>
      <c r="G56" s="9" t="s">
        <v>46</v>
      </c>
      <c r="H56" s="319" t="s">
        <v>157</v>
      </c>
      <c r="I56" s="319">
        <v>1002.5</v>
      </c>
      <c r="J56" s="320">
        <v>1165.32</v>
      </c>
      <c r="K56" s="320">
        <v>1048.04</v>
      </c>
      <c r="L56" s="319">
        <v>41681</v>
      </c>
      <c r="M56" s="319">
        <v>41719</v>
      </c>
      <c r="N56" s="319">
        <v>41726</v>
      </c>
      <c r="O56" s="319"/>
      <c r="P56" s="319"/>
      <c r="Q56" s="318" t="s">
        <v>158</v>
      </c>
      <c r="R56" s="320">
        <v>98212263</v>
      </c>
      <c r="S56" s="320">
        <v>3826000</v>
      </c>
      <c r="T56" s="319"/>
      <c r="U56" s="319"/>
      <c r="V56" s="319"/>
      <c r="W56" s="319"/>
      <c r="X56" s="318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24">
        <v>982.12262999999996</v>
      </c>
      <c r="AQ56" s="325">
        <v>500.93</v>
      </c>
      <c r="AR56" s="324">
        <f t="shared" si="0"/>
        <v>51</v>
      </c>
      <c r="AS56" s="97"/>
    </row>
    <row r="57" spans="1:45" ht="24.95" hidden="1" customHeight="1">
      <c r="A57" s="7">
        <v>52</v>
      </c>
      <c r="B57" s="300"/>
      <c r="C57" s="300"/>
      <c r="D57" s="303"/>
      <c r="E57" s="305"/>
      <c r="F57" s="17">
        <v>2</v>
      </c>
      <c r="G57" s="9" t="s">
        <v>52</v>
      </c>
      <c r="H57" s="319"/>
      <c r="I57" s="319"/>
      <c r="J57" s="320"/>
      <c r="K57" s="320"/>
      <c r="L57" s="319"/>
      <c r="M57" s="319"/>
      <c r="N57" s="319"/>
      <c r="O57" s="319"/>
      <c r="P57" s="319"/>
      <c r="Q57" s="319"/>
      <c r="R57" s="320"/>
      <c r="S57" s="320"/>
      <c r="T57" s="319"/>
      <c r="U57" s="319"/>
      <c r="V57" s="319"/>
      <c r="W57" s="319"/>
      <c r="X57" s="318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24"/>
      <c r="AQ57" s="325"/>
      <c r="AR57" s="324"/>
      <c r="AS57" s="97"/>
    </row>
    <row r="58" spans="1:45" ht="24.95" hidden="1" customHeight="1">
      <c r="A58" s="7">
        <v>53</v>
      </c>
      <c r="B58" s="300"/>
      <c r="C58" s="300"/>
      <c r="D58" s="303"/>
      <c r="E58" s="305"/>
      <c r="F58" s="17">
        <v>3</v>
      </c>
      <c r="G58" s="9" t="s">
        <v>53</v>
      </c>
      <c r="H58" s="319"/>
      <c r="I58" s="319"/>
      <c r="J58" s="320"/>
      <c r="K58" s="320"/>
      <c r="L58" s="319"/>
      <c r="M58" s="319"/>
      <c r="N58" s="319"/>
      <c r="O58" s="319"/>
      <c r="P58" s="319"/>
      <c r="Q58" s="319"/>
      <c r="R58" s="320"/>
      <c r="S58" s="320"/>
      <c r="T58" s="319"/>
      <c r="U58" s="319"/>
      <c r="V58" s="319"/>
      <c r="W58" s="319"/>
      <c r="X58" s="318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24"/>
      <c r="AQ58" s="325"/>
      <c r="AR58" s="324"/>
      <c r="AS58" s="97"/>
    </row>
    <row r="59" spans="1:45" ht="24.95" hidden="1" customHeight="1">
      <c r="A59" s="7">
        <v>54</v>
      </c>
      <c r="B59" s="301"/>
      <c r="C59" s="301"/>
      <c r="D59" s="311"/>
      <c r="E59" s="312"/>
      <c r="F59" s="17">
        <v>4</v>
      </c>
      <c r="G59" s="71" t="s">
        <v>81</v>
      </c>
      <c r="H59" s="319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18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hidden="1" customHeight="1">
      <c r="A60" s="7">
        <v>55</v>
      </c>
      <c r="B60" s="299">
        <v>18</v>
      </c>
      <c r="C60" s="299" t="s">
        <v>160</v>
      </c>
      <c r="D60" s="302" t="s">
        <v>161</v>
      </c>
      <c r="E60" s="304" t="s">
        <v>162</v>
      </c>
      <c r="F60" s="93">
        <v>1</v>
      </c>
      <c r="G60" s="94" t="s">
        <v>46</v>
      </c>
      <c r="H60" s="290" t="s">
        <v>163</v>
      </c>
      <c r="I60" s="290">
        <v>1002.5</v>
      </c>
      <c r="J60" s="309"/>
      <c r="K60" s="309">
        <v>1059.5</v>
      </c>
      <c r="L60" s="288">
        <v>41778</v>
      </c>
      <c r="M60" s="288">
        <v>41816</v>
      </c>
      <c r="N60" s="288">
        <v>41827</v>
      </c>
      <c r="O60" s="60"/>
      <c r="P60" s="288"/>
      <c r="Q60" s="288" t="s">
        <v>164</v>
      </c>
      <c r="R60" s="309"/>
      <c r="S60" s="309"/>
      <c r="T60" s="288"/>
      <c r="U60" s="288"/>
      <c r="V60" s="288"/>
      <c r="W60" s="288"/>
      <c r="X60" s="290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/>
      <c r="AI60" s="106" t="s">
        <v>82</v>
      </c>
      <c r="AJ60" s="106" t="s">
        <v>82</v>
      </c>
      <c r="AK60" s="123">
        <v>1</v>
      </c>
      <c r="AL60" s="143"/>
      <c r="AM60" s="85"/>
      <c r="AN60" s="152" t="s">
        <v>50</v>
      </c>
      <c r="AO60" s="153" t="s">
        <v>80</v>
      </c>
      <c r="AP60" s="292">
        <v>1001.1239399999999</v>
      </c>
      <c r="AQ60" s="294">
        <v>425.08</v>
      </c>
      <c r="AR60" s="292">
        <f t="shared" si="0"/>
        <v>42.46</v>
      </c>
    </row>
    <row r="61" spans="1:45" ht="24.95" hidden="1" customHeight="1">
      <c r="A61" s="7">
        <v>56</v>
      </c>
      <c r="B61" s="300"/>
      <c r="C61" s="300"/>
      <c r="D61" s="303"/>
      <c r="E61" s="305"/>
      <c r="F61" s="17">
        <v>2</v>
      </c>
      <c r="G61" s="9" t="s">
        <v>52</v>
      </c>
      <c r="H61" s="290"/>
      <c r="I61" s="290"/>
      <c r="J61" s="309"/>
      <c r="K61" s="309"/>
      <c r="L61" s="288"/>
      <c r="M61" s="288"/>
      <c r="N61" s="288"/>
      <c r="O61" s="22"/>
      <c r="P61" s="288"/>
      <c r="Q61" s="288"/>
      <c r="R61" s="309"/>
      <c r="S61" s="309"/>
      <c r="T61" s="288"/>
      <c r="U61" s="288"/>
      <c r="V61" s="288"/>
      <c r="W61" s="288"/>
      <c r="X61" s="290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292"/>
      <c r="AQ61" s="294"/>
      <c r="AR61" s="292"/>
    </row>
    <row r="62" spans="1:45" ht="24.95" hidden="1" customHeight="1">
      <c r="A62" s="7">
        <v>57</v>
      </c>
      <c r="B62" s="300"/>
      <c r="C62" s="300"/>
      <c r="D62" s="303"/>
      <c r="E62" s="305"/>
      <c r="F62" s="17">
        <v>3</v>
      </c>
      <c r="G62" s="21" t="s">
        <v>53</v>
      </c>
      <c r="H62" s="290"/>
      <c r="I62" s="290"/>
      <c r="J62" s="309"/>
      <c r="K62" s="309"/>
      <c r="L62" s="288"/>
      <c r="M62" s="288"/>
      <c r="N62" s="288"/>
      <c r="O62" s="22"/>
      <c r="P62" s="288"/>
      <c r="Q62" s="288"/>
      <c r="R62" s="309"/>
      <c r="S62" s="309"/>
      <c r="T62" s="288"/>
      <c r="U62" s="288"/>
      <c r="V62" s="288"/>
      <c r="W62" s="288"/>
      <c r="X62" s="290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292"/>
      <c r="AQ62" s="294"/>
      <c r="AR62" s="292"/>
    </row>
    <row r="63" spans="1:45" ht="24.95" hidden="1" customHeight="1">
      <c r="A63" s="7">
        <v>58</v>
      </c>
      <c r="B63" s="301"/>
      <c r="C63" s="301"/>
      <c r="D63" s="311"/>
      <c r="E63" s="312"/>
      <c r="F63" s="17">
        <v>4</v>
      </c>
      <c r="G63" s="18" t="s">
        <v>81</v>
      </c>
      <c r="H63" s="313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13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hidden="1" customHeight="1">
      <c r="A64" s="7">
        <v>59</v>
      </c>
      <c r="B64" s="299">
        <v>19</v>
      </c>
      <c r="C64" s="299" t="s">
        <v>166</v>
      </c>
      <c r="D64" s="302" t="s">
        <v>103</v>
      </c>
      <c r="E64" s="304" t="s">
        <v>167</v>
      </c>
      <c r="F64" s="17">
        <v>1</v>
      </c>
      <c r="G64" s="9" t="s">
        <v>46</v>
      </c>
      <c r="H64" s="287" t="s">
        <v>392</v>
      </c>
      <c r="I64" s="287">
        <v>1002.5</v>
      </c>
      <c r="J64" s="308"/>
      <c r="K64" s="308"/>
      <c r="L64" s="287">
        <v>41681</v>
      </c>
      <c r="M64" s="287">
        <v>41719</v>
      </c>
      <c r="N64" s="287">
        <v>41719</v>
      </c>
      <c r="O64" s="287"/>
      <c r="P64" s="287"/>
      <c r="Q64" s="287"/>
      <c r="R64" s="287"/>
      <c r="S64" s="287"/>
      <c r="T64" s="287"/>
      <c r="U64" s="287"/>
      <c r="V64" s="287"/>
      <c r="W64" s="287"/>
      <c r="X64" s="326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406</v>
      </c>
      <c r="AN64" s="148" t="s">
        <v>50</v>
      </c>
      <c r="AO64" s="151" t="s">
        <v>103</v>
      </c>
      <c r="AP64" s="291"/>
      <c r="AQ64" s="293"/>
      <c r="AR64" s="291" t="e">
        <f t="shared" si="0"/>
        <v>#DIV/0!</v>
      </c>
    </row>
    <row r="65" spans="1:54" ht="24.95" hidden="1" customHeight="1">
      <c r="A65" s="7">
        <v>60</v>
      </c>
      <c r="B65" s="300"/>
      <c r="C65" s="300"/>
      <c r="D65" s="303"/>
      <c r="E65" s="305"/>
      <c r="F65" s="17">
        <v>2</v>
      </c>
      <c r="G65" s="9" t="s">
        <v>52</v>
      </c>
      <c r="H65" s="288"/>
      <c r="I65" s="288"/>
      <c r="J65" s="309"/>
      <c r="K65" s="309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327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406</v>
      </c>
      <c r="AN65" s="148" t="s">
        <v>50</v>
      </c>
      <c r="AO65" s="151" t="s">
        <v>103</v>
      </c>
      <c r="AP65" s="292"/>
      <c r="AQ65" s="294"/>
      <c r="AR65" s="292"/>
    </row>
    <row r="66" spans="1:54" ht="24.95" hidden="1" customHeight="1">
      <c r="A66" s="7">
        <v>61</v>
      </c>
      <c r="B66" s="301"/>
      <c r="C66" s="300"/>
      <c r="D66" s="303"/>
      <c r="E66" s="305"/>
      <c r="F66" s="17">
        <v>3</v>
      </c>
      <c r="G66" s="21" t="s">
        <v>53</v>
      </c>
      <c r="H66" s="288"/>
      <c r="I66" s="288"/>
      <c r="J66" s="309"/>
      <c r="K66" s="309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327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406</v>
      </c>
      <c r="AN66" s="148" t="s">
        <v>50</v>
      </c>
      <c r="AO66" s="151" t="s">
        <v>103</v>
      </c>
      <c r="AP66" s="292"/>
      <c r="AQ66" s="294"/>
      <c r="AR66" s="292"/>
    </row>
    <row r="67" spans="1:54" ht="24.95" hidden="1" customHeight="1">
      <c r="A67" s="7">
        <v>62</v>
      </c>
      <c r="B67" s="299">
        <v>20</v>
      </c>
      <c r="C67" s="299" t="s">
        <v>168</v>
      </c>
      <c r="D67" s="302" t="s">
        <v>169</v>
      </c>
      <c r="E67" s="304" t="s">
        <v>170</v>
      </c>
      <c r="F67" s="17">
        <v>1</v>
      </c>
      <c r="G67" s="9" t="s">
        <v>46</v>
      </c>
      <c r="H67" s="289" t="s">
        <v>47</v>
      </c>
      <c r="I67" s="308">
        <v>1002.5</v>
      </c>
      <c r="J67" s="308">
        <v>1143.3800000000001</v>
      </c>
      <c r="K67" s="308">
        <v>1028.3</v>
      </c>
      <c r="L67" s="287">
        <v>41681</v>
      </c>
      <c r="M67" s="287">
        <v>41719</v>
      </c>
      <c r="N67" s="287">
        <v>41726</v>
      </c>
      <c r="O67" s="287"/>
      <c r="P67" s="287"/>
      <c r="Q67" s="287" t="s">
        <v>171</v>
      </c>
      <c r="R67" s="308">
        <v>98161055</v>
      </c>
      <c r="S67" s="13"/>
      <c r="T67" s="13"/>
      <c r="U67" s="13"/>
      <c r="V67" s="13"/>
      <c r="W67" s="13"/>
      <c r="X67" s="328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291">
        <v>981.61054999999999</v>
      </c>
      <c r="AQ67" s="293">
        <v>266.23</v>
      </c>
      <c r="AR67" s="291">
        <f t="shared" si="0"/>
        <v>27.12</v>
      </c>
    </row>
    <row r="68" spans="1:54" ht="24.95" hidden="1" customHeight="1">
      <c r="A68" s="7">
        <v>63</v>
      </c>
      <c r="B68" s="300"/>
      <c r="C68" s="300"/>
      <c r="D68" s="303"/>
      <c r="E68" s="305"/>
      <c r="F68" s="17">
        <v>2</v>
      </c>
      <c r="G68" s="9" t="s">
        <v>52</v>
      </c>
      <c r="H68" s="290"/>
      <c r="I68" s="309"/>
      <c r="J68" s="309"/>
      <c r="K68" s="309"/>
      <c r="L68" s="288"/>
      <c r="M68" s="288"/>
      <c r="N68" s="288"/>
      <c r="O68" s="288"/>
      <c r="P68" s="288"/>
      <c r="Q68" s="288"/>
      <c r="R68" s="309"/>
      <c r="S68" s="14"/>
      <c r="T68" s="14"/>
      <c r="U68" s="14"/>
      <c r="V68" s="14"/>
      <c r="W68" s="14"/>
      <c r="X68" s="329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292"/>
      <c r="AQ68" s="294"/>
      <c r="AR68" s="292"/>
    </row>
    <row r="69" spans="1:54" ht="24.95" hidden="1" customHeight="1">
      <c r="A69" s="7">
        <v>64</v>
      </c>
      <c r="B69" s="300"/>
      <c r="C69" s="300"/>
      <c r="D69" s="303"/>
      <c r="E69" s="305"/>
      <c r="F69" s="17">
        <v>3</v>
      </c>
      <c r="G69" s="21" t="s">
        <v>53</v>
      </c>
      <c r="H69" s="290"/>
      <c r="I69" s="309"/>
      <c r="J69" s="309"/>
      <c r="K69" s="309"/>
      <c r="L69" s="288"/>
      <c r="M69" s="288"/>
      <c r="N69" s="288"/>
      <c r="O69" s="288"/>
      <c r="P69" s="288"/>
      <c r="Q69" s="288"/>
      <c r="R69" s="309"/>
      <c r="S69" s="14"/>
      <c r="T69" s="14"/>
      <c r="U69" s="14"/>
      <c r="V69" s="14"/>
      <c r="W69" s="14"/>
      <c r="X69" s="329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292"/>
      <c r="AQ69" s="294"/>
      <c r="AR69" s="292"/>
    </row>
    <row r="70" spans="1:54" ht="24.95" hidden="1" customHeight="1">
      <c r="A70" s="7">
        <v>65</v>
      </c>
      <c r="B70" s="301"/>
      <c r="C70" s="301"/>
      <c r="D70" s="311"/>
      <c r="E70" s="312"/>
      <c r="F70" s="17">
        <v>4</v>
      </c>
      <c r="G70" s="18" t="s">
        <v>81</v>
      </c>
      <c r="H70" s="313"/>
      <c r="I70" s="14"/>
      <c r="J70" s="14"/>
      <c r="K70" s="14"/>
      <c r="L70" s="22"/>
      <c r="M70" s="22"/>
      <c r="N70" s="22"/>
      <c r="O70" s="22"/>
      <c r="P70" s="22"/>
      <c r="Q70" s="314"/>
      <c r="R70" s="14"/>
      <c r="S70" s="14"/>
      <c r="T70" s="14"/>
      <c r="U70" s="14"/>
      <c r="V70" s="14"/>
      <c r="W70" s="14"/>
      <c r="X70" s="330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hidden="1" customHeight="1">
      <c r="A71" s="7">
        <v>66</v>
      </c>
      <c r="B71" s="299">
        <v>21</v>
      </c>
      <c r="C71" s="299" t="s">
        <v>173</v>
      </c>
      <c r="D71" s="302" t="s">
        <v>80</v>
      </c>
      <c r="E71" s="304" t="s">
        <v>174</v>
      </c>
      <c r="F71" s="17">
        <v>1</v>
      </c>
      <c r="G71" s="9" t="s">
        <v>46</v>
      </c>
      <c r="H71" s="289" t="s">
        <v>47</v>
      </c>
      <c r="I71" s="308">
        <v>1002.5</v>
      </c>
      <c r="J71" s="308">
        <v>1168.1400000000001</v>
      </c>
      <c r="K71" s="308">
        <v>1050.58</v>
      </c>
      <c r="L71" s="287">
        <v>41681</v>
      </c>
      <c r="M71" s="287">
        <v>41719</v>
      </c>
      <c r="N71" s="287">
        <v>41726</v>
      </c>
      <c r="O71" s="287"/>
      <c r="P71" s="287"/>
      <c r="Q71" s="287" t="s">
        <v>164</v>
      </c>
      <c r="R71" s="308">
        <v>101276222</v>
      </c>
      <c r="S71" s="308"/>
      <c r="T71" s="308"/>
      <c r="U71" s="308"/>
      <c r="V71" s="308"/>
      <c r="W71" s="308"/>
      <c r="X71" s="328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291">
        <v>1012.76222</v>
      </c>
      <c r="AQ71" s="293"/>
      <c r="AR71" s="291">
        <f t="shared" si="0"/>
        <v>0</v>
      </c>
    </row>
    <row r="72" spans="1:54" ht="24.95" hidden="1" customHeight="1">
      <c r="A72" s="7">
        <v>67</v>
      </c>
      <c r="B72" s="300"/>
      <c r="C72" s="300"/>
      <c r="D72" s="303"/>
      <c r="E72" s="305"/>
      <c r="F72" s="17">
        <v>2</v>
      </c>
      <c r="G72" s="9" t="s">
        <v>52</v>
      </c>
      <c r="H72" s="290"/>
      <c r="I72" s="309"/>
      <c r="J72" s="309"/>
      <c r="K72" s="309"/>
      <c r="L72" s="288"/>
      <c r="M72" s="288"/>
      <c r="N72" s="288"/>
      <c r="O72" s="288"/>
      <c r="P72" s="288"/>
      <c r="Q72" s="288"/>
      <c r="R72" s="309"/>
      <c r="S72" s="309"/>
      <c r="T72" s="309"/>
      <c r="U72" s="309"/>
      <c r="V72" s="309"/>
      <c r="W72" s="309"/>
      <c r="X72" s="329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292"/>
      <c r="AQ72" s="294"/>
      <c r="AR72" s="292"/>
    </row>
    <row r="73" spans="1:54" ht="24.95" hidden="1" customHeight="1">
      <c r="A73" s="7">
        <v>68</v>
      </c>
      <c r="B73" s="300"/>
      <c r="C73" s="300"/>
      <c r="D73" s="303"/>
      <c r="E73" s="305"/>
      <c r="F73" s="17">
        <v>3</v>
      </c>
      <c r="G73" s="21" t="s">
        <v>53</v>
      </c>
      <c r="H73" s="290"/>
      <c r="I73" s="309"/>
      <c r="J73" s="309"/>
      <c r="K73" s="309"/>
      <c r="L73" s="288"/>
      <c r="M73" s="288"/>
      <c r="N73" s="288"/>
      <c r="O73" s="288"/>
      <c r="P73" s="288"/>
      <c r="Q73" s="288"/>
      <c r="R73" s="309"/>
      <c r="S73" s="309"/>
      <c r="T73" s="309"/>
      <c r="U73" s="309"/>
      <c r="V73" s="309"/>
      <c r="W73" s="309"/>
      <c r="X73" s="329"/>
      <c r="Y73" s="26"/>
      <c r="Z73" s="26"/>
      <c r="AA73" s="27"/>
      <c r="AB73" s="104"/>
      <c r="AC73" s="104"/>
      <c r="AD73" s="104"/>
      <c r="AE73" s="104"/>
      <c r="AF73" s="104">
        <v>1</v>
      </c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292"/>
      <c r="AQ73" s="294"/>
      <c r="AR73" s="292"/>
    </row>
    <row r="74" spans="1:54" ht="24.95" hidden="1" customHeight="1">
      <c r="A74" s="7">
        <v>69</v>
      </c>
      <c r="B74" s="301"/>
      <c r="C74" s="301"/>
      <c r="D74" s="311"/>
      <c r="E74" s="312"/>
      <c r="F74" s="17">
        <v>4</v>
      </c>
      <c r="G74" s="18" t="s">
        <v>81</v>
      </c>
      <c r="H74" s="313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30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hidden="1" customHeight="1">
      <c r="A75" s="7">
        <v>70</v>
      </c>
      <c r="B75" s="299">
        <v>22</v>
      </c>
      <c r="C75" s="299" t="s">
        <v>176</v>
      </c>
      <c r="D75" s="302" t="s">
        <v>177</v>
      </c>
      <c r="E75" s="304" t="s">
        <v>178</v>
      </c>
      <c r="F75" s="17">
        <v>1</v>
      </c>
      <c r="G75" s="9" t="s">
        <v>46</v>
      </c>
      <c r="H75" s="287" t="s">
        <v>179</v>
      </c>
      <c r="I75" s="308">
        <v>1002.5</v>
      </c>
      <c r="J75" s="308">
        <v>1194.49</v>
      </c>
      <c r="K75" s="308">
        <v>1074.29</v>
      </c>
      <c r="L75" s="287">
        <v>41681</v>
      </c>
      <c r="M75" s="287">
        <v>41719</v>
      </c>
      <c r="N75" s="287">
        <v>41726</v>
      </c>
      <c r="O75" s="287"/>
      <c r="P75" s="287"/>
      <c r="Q75" s="287" t="s">
        <v>180</v>
      </c>
      <c r="R75" s="308">
        <v>104152071</v>
      </c>
      <c r="S75" s="308">
        <v>2878000</v>
      </c>
      <c r="T75" s="308"/>
      <c r="U75" s="308"/>
      <c r="V75" s="308"/>
      <c r="W75" s="308"/>
      <c r="X75" s="328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31">
        <v>1041.52071</v>
      </c>
      <c r="AQ75" s="293">
        <v>304.99</v>
      </c>
      <c r="AR75" s="291">
        <f t="shared" ref="AR75:AR91" si="1">ROUND(AQ75/AP75*100,2)</f>
        <v>29.28</v>
      </c>
      <c r="BB75" s="1" t="s">
        <v>182</v>
      </c>
    </row>
    <row r="76" spans="1:54" ht="24.95" hidden="1" customHeight="1">
      <c r="A76" s="7">
        <v>71</v>
      </c>
      <c r="B76" s="300"/>
      <c r="C76" s="300"/>
      <c r="D76" s="303"/>
      <c r="E76" s="305"/>
      <c r="F76" s="17">
        <v>2</v>
      </c>
      <c r="G76" s="9" t="s">
        <v>52</v>
      </c>
      <c r="H76" s="288"/>
      <c r="I76" s="309"/>
      <c r="J76" s="309"/>
      <c r="K76" s="309"/>
      <c r="L76" s="288"/>
      <c r="M76" s="288"/>
      <c r="N76" s="288"/>
      <c r="O76" s="288"/>
      <c r="P76" s="288"/>
      <c r="Q76" s="288"/>
      <c r="R76" s="309"/>
      <c r="S76" s="309"/>
      <c r="T76" s="309"/>
      <c r="U76" s="309"/>
      <c r="V76" s="309"/>
      <c r="W76" s="309"/>
      <c r="X76" s="329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32"/>
      <c r="AQ76" s="294"/>
      <c r="AR76" s="292"/>
    </row>
    <row r="77" spans="1:54" ht="24.95" hidden="1" customHeight="1">
      <c r="A77" s="7">
        <v>72</v>
      </c>
      <c r="B77" s="300"/>
      <c r="C77" s="300"/>
      <c r="D77" s="303"/>
      <c r="E77" s="305"/>
      <c r="F77" s="17">
        <v>3</v>
      </c>
      <c r="G77" s="21" t="s">
        <v>53</v>
      </c>
      <c r="H77" s="288"/>
      <c r="I77" s="309"/>
      <c r="J77" s="309"/>
      <c r="K77" s="309"/>
      <c r="L77" s="288"/>
      <c r="M77" s="288"/>
      <c r="N77" s="288"/>
      <c r="O77" s="288"/>
      <c r="P77" s="288"/>
      <c r="Q77" s="314"/>
      <c r="R77" s="309"/>
      <c r="S77" s="309"/>
      <c r="T77" s="309"/>
      <c r="U77" s="309"/>
      <c r="V77" s="309"/>
      <c r="W77" s="309"/>
      <c r="X77" s="329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33"/>
      <c r="AQ77" s="294"/>
      <c r="AR77" s="292"/>
    </row>
    <row r="78" spans="1:54" ht="24.95" hidden="1" customHeight="1">
      <c r="A78" s="7">
        <v>73</v>
      </c>
      <c r="B78" s="301"/>
      <c r="C78" s="301"/>
      <c r="D78" s="311"/>
      <c r="E78" s="312"/>
      <c r="F78" s="17">
        <v>4</v>
      </c>
      <c r="G78" s="18" t="s">
        <v>81</v>
      </c>
      <c r="H78" s="314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30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hidden="1" customHeight="1">
      <c r="A79" s="7">
        <v>74</v>
      </c>
      <c r="B79" s="299">
        <v>23</v>
      </c>
      <c r="C79" s="299" t="s">
        <v>183</v>
      </c>
      <c r="D79" s="302" t="s">
        <v>184</v>
      </c>
      <c r="E79" s="304" t="s">
        <v>185</v>
      </c>
      <c r="F79" s="17">
        <v>1</v>
      </c>
      <c r="G79" s="9" t="s">
        <v>46</v>
      </c>
      <c r="H79" s="287" t="s">
        <v>186</v>
      </c>
      <c r="I79" s="287">
        <v>1002.5</v>
      </c>
      <c r="J79" s="308">
        <v>1170.69</v>
      </c>
      <c r="K79" s="308">
        <v>1052.8699999999999</v>
      </c>
      <c r="L79" s="287">
        <v>41681</v>
      </c>
      <c r="M79" s="287">
        <v>41719</v>
      </c>
      <c r="N79" s="287">
        <v>41726</v>
      </c>
      <c r="O79" s="287"/>
      <c r="P79" s="287"/>
      <c r="Q79" s="287" t="s">
        <v>187</v>
      </c>
      <c r="R79" s="308">
        <v>100548285</v>
      </c>
      <c r="S79" s="308">
        <v>3143000</v>
      </c>
      <c r="T79" s="308"/>
      <c r="U79" s="308"/>
      <c r="V79" s="308"/>
      <c r="W79" s="308"/>
      <c r="X79" s="328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291">
        <v>1005.48285</v>
      </c>
      <c r="AQ79" s="293"/>
      <c r="AR79" s="291">
        <f t="shared" si="1"/>
        <v>0</v>
      </c>
    </row>
    <row r="80" spans="1:54" ht="24.95" hidden="1" customHeight="1">
      <c r="A80" s="7">
        <v>75</v>
      </c>
      <c r="B80" s="300"/>
      <c r="C80" s="300"/>
      <c r="D80" s="303"/>
      <c r="E80" s="305"/>
      <c r="F80" s="17">
        <v>2</v>
      </c>
      <c r="G80" s="9" t="s">
        <v>52</v>
      </c>
      <c r="H80" s="288"/>
      <c r="I80" s="288"/>
      <c r="J80" s="309"/>
      <c r="K80" s="309"/>
      <c r="L80" s="288"/>
      <c r="M80" s="288"/>
      <c r="N80" s="288"/>
      <c r="O80" s="288"/>
      <c r="P80" s="288"/>
      <c r="Q80" s="288"/>
      <c r="R80" s="309"/>
      <c r="S80" s="309"/>
      <c r="T80" s="309"/>
      <c r="U80" s="309"/>
      <c r="V80" s="309"/>
      <c r="W80" s="309"/>
      <c r="X80" s="329"/>
      <c r="Y80" s="26"/>
      <c r="Z80" s="26"/>
      <c r="AA80" s="27"/>
      <c r="AB80" s="123"/>
      <c r="AC80" s="123"/>
      <c r="AD80" s="123"/>
      <c r="AE80" s="123"/>
      <c r="AF80" s="123">
        <v>1</v>
      </c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292"/>
      <c r="AQ80" s="294"/>
      <c r="AR80" s="292"/>
    </row>
    <row r="81" spans="1:45" ht="24.95" hidden="1" customHeight="1">
      <c r="A81" s="7">
        <v>76</v>
      </c>
      <c r="B81" s="300"/>
      <c r="C81" s="300"/>
      <c r="D81" s="303"/>
      <c r="E81" s="305"/>
      <c r="F81" s="17">
        <v>3</v>
      </c>
      <c r="G81" s="21" t="s">
        <v>53</v>
      </c>
      <c r="H81" s="288"/>
      <c r="I81" s="288"/>
      <c r="J81" s="309"/>
      <c r="K81" s="309"/>
      <c r="L81" s="288"/>
      <c r="M81" s="288"/>
      <c r="N81" s="288"/>
      <c r="O81" s="288"/>
      <c r="P81" s="288"/>
      <c r="Q81" s="288"/>
      <c r="R81" s="309"/>
      <c r="S81" s="309"/>
      <c r="T81" s="309"/>
      <c r="U81" s="309"/>
      <c r="V81" s="309"/>
      <c r="W81" s="309"/>
      <c r="X81" s="329"/>
      <c r="Y81" s="26"/>
      <c r="Z81" s="26"/>
      <c r="AA81" s="27"/>
      <c r="AB81" s="123"/>
      <c r="AC81" s="123"/>
      <c r="AD81" s="123">
        <v>1</v>
      </c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292"/>
      <c r="AQ81" s="294"/>
      <c r="AR81" s="292"/>
    </row>
    <row r="82" spans="1:45" ht="24.95" hidden="1" customHeight="1">
      <c r="A82" s="7">
        <v>77</v>
      </c>
      <c r="B82" s="301"/>
      <c r="C82" s="301"/>
      <c r="D82" s="311"/>
      <c r="E82" s="312"/>
      <c r="F82" s="17">
        <v>4</v>
      </c>
      <c r="G82" s="18" t="s">
        <v>81</v>
      </c>
      <c r="H82" s="314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30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hidden="1" customHeight="1">
      <c r="A83" s="7">
        <v>78</v>
      </c>
      <c r="B83" s="299">
        <v>24</v>
      </c>
      <c r="C83" s="299" t="s">
        <v>189</v>
      </c>
      <c r="D83" s="302" t="s">
        <v>74</v>
      </c>
      <c r="E83" s="304" t="s">
        <v>190</v>
      </c>
      <c r="F83" s="17">
        <v>1</v>
      </c>
      <c r="G83" s="9" t="s">
        <v>46</v>
      </c>
      <c r="H83" s="289" t="s">
        <v>191</v>
      </c>
      <c r="I83" s="308">
        <v>1002.5</v>
      </c>
      <c r="J83" s="308">
        <v>1224.03</v>
      </c>
      <c r="K83" s="308">
        <v>1100.8699999999999</v>
      </c>
      <c r="L83" s="287">
        <v>41681</v>
      </c>
      <c r="M83" s="287">
        <v>41719</v>
      </c>
      <c r="N83" s="287">
        <v>41726</v>
      </c>
      <c r="O83" s="287"/>
      <c r="P83" s="287"/>
      <c r="Q83" s="287" t="s">
        <v>187</v>
      </c>
      <c r="R83" s="308">
        <v>105121986</v>
      </c>
      <c r="S83" s="308">
        <v>3288000</v>
      </c>
      <c r="T83" s="308"/>
      <c r="U83" s="308"/>
      <c r="V83" s="308"/>
      <c r="W83" s="308"/>
      <c r="X83" s="328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291">
        <v>1051.2198599999999</v>
      </c>
      <c r="AQ83" s="293">
        <v>452.49</v>
      </c>
      <c r="AR83" s="291">
        <f t="shared" si="1"/>
        <v>43.04</v>
      </c>
    </row>
    <row r="84" spans="1:45" ht="24.95" hidden="1" customHeight="1">
      <c r="A84" s="7">
        <v>79</v>
      </c>
      <c r="B84" s="300"/>
      <c r="C84" s="300"/>
      <c r="D84" s="303"/>
      <c r="E84" s="305"/>
      <c r="F84" s="17">
        <v>2</v>
      </c>
      <c r="G84" s="9" t="s">
        <v>52</v>
      </c>
      <c r="H84" s="290"/>
      <c r="I84" s="309"/>
      <c r="J84" s="309"/>
      <c r="K84" s="309"/>
      <c r="L84" s="288"/>
      <c r="M84" s="288"/>
      <c r="N84" s="288"/>
      <c r="O84" s="288"/>
      <c r="P84" s="288"/>
      <c r="Q84" s="288"/>
      <c r="R84" s="309"/>
      <c r="S84" s="309"/>
      <c r="T84" s="309"/>
      <c r="U84" s="309"/>
      <c r="V84" s="309"/>
      <c r="W84" s="309"/>
      <c r="X84" s="329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292"/>
      <c r="AQ84" s="294"/>
      <c r="AR84" s="292"/>
    </row>
    <row r="85" spans="1:45" ht="24.95" hidden="1" customHeight="1">
      <c r="A85" s="7">
        <v>80</v>
      </c>
      <c r="B85" s="300"/>
      <c r="C85" s="300"/>
      <c r="D85" s="303"/>
      <c r="E85" s="305"/>
      <c r="F85" s="17">
        <v>3</v>
      </c>
      <c r="G85" s="21" t="s">
        <v>53</v>
      </c>
      <c r="H85" s="290"/>
      <c r="I85" s="309"/>
      <c r="J85" s="309"/>
      <c r="K85" s="309"/>
      <c r="L85" s="288"/>
      <c r="M85" s="288"/>
      <c r="N85" s="288"/>
      <c r="O85" s="288"/>
      <c r="P85" s="288"/>
      <c r="Q85" s="288"/>
      <c r="R85" s="309"/>
      <c r="S85" s="309"/>
      <c r="T85" s="309"/>
      <c r="U85" s="309"/>
      <c r="V85" s="309"/>
      <c r="W85" s="309"/>
      <c r="X85" s="329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292"/>
      <c r="AQ85" s="294"/>
      <c r="AR85" s="292"/>
    </row>
    <row r="86" spans="1:45" ht="24.95" hidden="1" customHeight="1">
      <c r="A86" s="7">
        <v>81</v>
      </c>
      <c r="B86" s="301"/>
      <c r="C86" s="301"/>
      <c r="D86" s="311"/>
      <c r="E86" s="312"/>
      <c r="F86" s="17">
        <v>4</v>
      </c>
      <c r="G86" s="18" t="s">
        <v>81</v>
      </c>
      <c r="H86" s="313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30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9">
        <v>25</v>
      </c>
      <c r="C87" s="299" t="s">
        <v>193</v>
      </c>
      <c r="D87" s="302" t="s">
        <v>194</v>
      </c>
      <c r="E87" s="335" t="s">
        <v>389</v>
      </c>
      <c r="F87" s="17">
        <v>1</v>
      </c>
      <c r="G87" s="9" t="s">
        <v>46</v>
      </c>
      <c r="H87" s="289" t="s">
        <v>196</v>
      </c>
      <c r="I87" s="287">
        <v>1002.5</v>
      </c>
      <c r="J87" s="308">
        <v>1268.28</v>
      </c>
      <c r="K87" s="308">
        <v>1140.68</v>
      </c>
      <c r="L87" s="287">
        <v>41681</v>
      </c>
      <c r="M87" s="287">
        <v>41719</v>
      </c>
      <c r="N87" s="287">
        <v>41726</v>
      </c>
      <c r="O87" s="287"/>
      <c r="P87" s="287"/>
      <c r="Q87" s="287"/>
      <c r="R87" s="308">
        <v>108615677</v>
      </c>
      <c r="S87" s="308">
        <v>3645000</v>
      </c>
      <c r="T87" s="308"/>
      <c r="U87" s="308"/>
      <c r="V87" s="308"/>
      <c r="W87" s="308"/>
      <c r="X87" s="328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/>
      <c r="AI87" s="123">
        <v>1</v>
      </c>
      <c r="AJ87" s="105"/>
      <c r="AK87" s="105"/>
      <c r="AL87" s="105"/>
      <c r="AM87" s="82"/>
      <c r="AN87" s="148" t="s">
        <v>50</v>
      </c>
      <c r="AO87" s="151" t="s">
        <v>153</v>
      </c>
      <c r="AP87" s="291"/>
      <c r="AQ87" s="293"/>
      <c r="AR87" s="291" t="e">
        <f t="shared" si="1"/>
        <v>#DIV/0!</v>
      </c>
    </row>
    <row r="88" spans="1:45" ht="24.95" customHeight="1">
      <c r="A88" s="7">
        <v>83</v>
      </c>
      <c r="B88" s="300"/>
      <c r="C88" s="300"/>
      <c r="D88" s="303"/>
      <c r="E88" s="305"/>
      <c r="F88" s="17">
        <v>2</v>
      </c>
      <c r="G88" s="9" t="s">
        <v>52</v>
      </c>
      <c r="H88" s="290"/>
      <c r="I88" s="288"/>
      <c r="J88" s="309"/>
      <c r="K88" s="309"/>
      <c r="L88" s="288"/>
      <c r="M88" s="288"/>
      <c r="N88" s="288"/>
      <c r="O88" s="288"/>
      <c r="P88" s="288"/>
      <c r="Q88" s="288"/>
      <c r="R88" s="309"/>
      <c r="S88" s="309"/>
      <c r="T88" s="309"/>
      <c r="U88" s="309"/>
      <c r="V88" s="309"/>
      <c r="W88" s="309"/>
      <c r="X88" s="329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292"/>
      <c r="AQ88" s="294"/>
      <c r="AR88" s="292"/>
    </row>
    <row r="89" spans="1:45" ht="24.95" customHeight="1">
      <c r="A89" s="7">
        <v>84</v>
      </c>
      <c r="B89" s="300"/>
      <c r="C89" s="300"/>
      <c r="D89" s="303"/>
      <c r="E89" s="305"/>
      <c r="F89" s="17">
        <v>3</v>
      </c>
      <c r="G89" s="21" t="s">
        <v>53</v>
      </c>
      <c r="H89" s="290"/>
      <c r="I89" s="288"/>
      <c r="J89" s="309"/>
      <c r="K89" s="309"/>
      <c r="L89" s="288"/>
      <c r="M89" s="288"/>
      <c r="N89" s="288"/>
      <c r="O89" s="288"/>
      <c r="P89" s="288"/>
      <c r="Q89" s="288"/>
      <c r="R89" s="309"/>
      <c r="S89" s="309"/>
      <c r="T89" s="309"/>
      <c r="U89" s="309"/>
      <c r="V89" s="309"/>
      <c r="W89" s="309"/>
      <c r="X89" s="329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292"/>
      <c r="AQ89" s="294"/>
      <c r="AR89" s="292"/>
    </row>
    <row r="90" spans="1:45" ht="24.95" customHeight="1">
      <c r="A90" s="7">
        <v>85</v>
      </c>
      <c r="B90" s="301"/>
      <c r="C90" s="301"/>
      <c r="D90" s="311"/>
      <c r="E90" s="312"/>
      <c r="F90" s="17">
        <v>4</v>
      </c>
      <c r="G90" s="18" t="s">
        <v>81</v>
      </c>
      <c r="H90" s="313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30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321">
        <v>26</v>
      </c>
      <c r="C91" s="321" t="s">
        <v>198</v>
      </c>
      <c r="D91" s="322" t="s">
        <v>199</v>
      </c>
      <c r="E91" s="323" t="s">
        <v>200</v>
      </c>
      <c r="F91" s="17">
        <v>1</v>
      </c>
      <c r="G91" s="9" t="s">
        <v>46</v>
      </c>
      <c r="H91" s="318" t="s">
        <v>201</v>
      </c>
      <c r="I91" s="320">
        <v>1002.5</v>
      </c>
      <c r="J91" s="320">
        <v>1243.2</v>
      </c>
      <c r="K91" s="320">
        <v>1118.1099999999999</v>
      </c>
      <c r="L91" s="319">
        <v>41681</v>
      </c>
      <c r="M91" s="319">
        <v>41719</v>
      </c>
      <c r="N91" s="319">
        <v>41726</v>
      </c>
      <c r="O91" s="319"/>
      <c r="P91" s="319"/>
      <c r="Q91" s="319"/>
      <c r="R91" s="320">
        <v>108613047</v>
      </c>
      <c r="S91" s="320"/>
      <c r="T91" s="320"/>
      <c r="U91" s="320"/>
      <c r="V91" s="320"/>
      <c r="W91" s="320"/>
      <c r="X91" s="334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24"/>
      <c r="AQ91" s="325"/>
      <c r="AR91" s="324" t="e">
        <f t="shared" si="1"/>
        <v>#DIV/0!</v>
      </c>
    </row>
    <row r="92" spans="1:45" ht="24.95" customHeight="1">
      <c r="A92" s="7">
        <v>87</v>
      </c>
      <c r="B92" s="321"/>
      <c r="C92" s="321"/>
      <c r="D92" s="322"/>
      <c r="E92" s="323"/>
      <c r="F92" s="17">
        <v>2</v>
      </c>
      <c r="G92" s="9" t="s">
        <v>52</v>
      </c>
      <c r="H92" s="318"/>
      <c r="I92" s="320"/>
      <c r="J92" s="320"/>
      <c r="K92" s="320"/>
      <c r="L92" s="319"/>
      <c r="M92" s="319"/>
      <c r="N92" s="319"/>
      <c r="O92" s="319"/>
      <c r="P92" s="319"/>
      <c r="Q92" s="319"/>
      <c r="R92" s="320"/>
      <c r="S92" s="320"/>
      <c r="T92" s="320"/>
      <c r="U92" s="320"/>
      <c r="V92" s="320"/>
      <c r="W92" s="320"/>
      <c r="X92" s="334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24"/>
      <c r="AQ92" s="325"/>
      <c r="AR92" s="324"/>
    </row>
    <row r="93" spans="1:45" ht="24.95" customHeight="1">
      <c r="A93" s="7">
        <v>88</v>
      </c>
      <c r="B93" s="321"/>
      <c r="C93" s="321"/>
      <c r="D93" s="322"/>
      <c r="E93" s="323"/>
      <c r="F93" s="17">
        <v>3</v>
      </c>
      <c r="G93" s="9" t="s">
        <v>53</v>
      </c>
      <c r="H93" s="318"/>
      <c r="I93" s="320"/>
      <c r="J93" s="320"/>
      <c r="K93" s="320"/>
      <c r="L93" s="319"/>
      <c r="M93" s="319"/>
      <c r="N93" s="319"/>
      <c r="O93" s="319"/>
      <c r="P93" s="319"/>
      <c r="Q93" s="319"/>
      <c r="R93" s="320"/>
      <c r="S93" s="320"/>
      <c r="T93" s="320"/>
      <c r="U93" s="320"/>
      <c r="V93" s="320"/>
      <c r="W93" s="320"/>
      <c r="X93" s="334"/>
      <c r="Y93" s="76"/>
      <c r="Z93" s="76"/>
      <c r="AA93" s="29"/>
      <c r="AB93" s="110"/>
      <c r="AC93" s="123"/>
      <c r="AD93" s="123"/>
      <c r="AE93" s="123"/>
      <c r="AF93" s="123"/>
      <c r="AG93" s="123"/>
      <c r="AH93" s="123"/>
      <c r="AI93" s="123"/>
      <c r="AJ93" s="123">
        <v>1</v>
      </c>
      <c r="AK93" s="105"/>
      <c r="AL93" s="105"/>
      <c r="AM93" s="85"/>
      <c r="AN93" s="150" t="s">
        <v>50</v>
      </c>
      <c r="AO93" s="151" t="s">
        <v>153</v>
      </c>
      <c r="AP93" s="324"/>
      <c r="AQ93" s="325"/>
      <c r="AR93" s="324"/>
    </row>
    <row r="94" spans="1:45" ht="24.95" customHeight="1">
      <c r="A94" s="7">
        <v>89</v>
      </c>
      <c r="B94" s="321"/>
      <c r="C94" s="321"/>
      <c r="D94" s="322"/>
      <c r="E94" s="323"/>
      <c r="F94" s="17">
        <v>4</v>
      </c>
      <c r="G94" s="73" t="s">
        <v>81</v>
      </c>
      <c r="H94" s="318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34"/>
      <c r="Y94" s="76"/>
      <c r="Z94" s="76"/>
      <c r="AA94" s="29"/>
      <c r="AB94" s="123"/>
      <c r="AC94" s="123"/>
      <c r="AD94" s="123"/>
      <c r="AE94" s="123"/>
      <c r="AF94" s="123"/>
      <c r="AG94" s="106" t="s">
        <v>82</v>
      </c>
      <c r="AH94" s="106" t="s">
        <v>82</v>
      </c>
      <c r="AI94" s="106" t="s">
        <v>82</v>
      </c>
      <c r="AJ94" s="106" t="s">
        <v>82</v>
      </c>
      <c r="AK94" s="123">
        <v>1</v>
      </c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hidden="1" customHeight="1">
      <c r="A95" s="7">
        <v>90</v>
      </c>
      <c r="B95" s="299">
        <v>27</v>
      </c>
      <c r="C95" s="351" t="s">
        <v>203</v>
      </c>
      <c r="D95" s="354" t="s">
        <v>204</v>
      </c>
      <c r="E95" s="357" t="s">
        <v>205</v>
      </c>
      <c r="F95" s="32">
        <v>1</v>
      </c>
      <c r="G95" s="18" t="s">
        <v>46</v>
      </c>
      <c r="H95" s="342" t="s">
        <v>206</v>
      </c>
      <c r="I95" s="345">
        <v>1000</v>
      </c>
      <c r="J95" s="345">
        <v>1054.9100000000001</v>
      </c>
      <c r="K95" s="345">
        <v>948.7</v>
      </c>
      <c r="L95" s="348">
        <v>41592</v>
      </c>
      <c r="M95" s="348">
        <v>41627</v>
      </c>
      <c r="N95" s="348">
        <v>41639</v>
      </c>
      <c r="O95" s="336"/>
      <c r="P95" s="336"/>
      <c r="Q95" s="342" t="s">
        <v>207</v>
      </c>
      <c r="R95" s="345">
        <v>92902897</v>
      </c>
      <c r="S95" s="345">
        <v>2381000</v>
      </c>
      <c r="T95" s="336"/>
      <c r="U95" s="336"/>
      <c r="V95" s="336"/>
      <c r="W95" s="336"/>
      <c r="X95" s="339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hidden="1" customHeight="1">
      <c r="A96" s="7">
        <v>91</v>
      </c>
      <c r="B96" s="300"/>
      <c r="C96" s="352"/>
      <c r="D96" s="355"/>
      <c r="E96" s="358"/>
      <c r="F96" s="32">
        <v>2</v>
      </c>
      <c r="G96" s="18" t="s">
        <v>52</v>
      </c>
      <c r="H96" s="343"/>
      <c r="I96" s="346"/>
      <c r="J96" s="346"/>
      <c r="K96" s="346"/>
      <c r="L96" s="349"/>
      <c r="M96" s="349"/>
      <c r="N96" s="349"/>
      <c r="O96" s="337"/>
      <c r="P96" s="337"/>
      <c r="Q96" s="343"/>
      <c r="R96" s="346"/>
      <c r="S96" s="346"/>
      <c r="T96" s="337"/>
      <c r="U96" s="337"/>
      <c r="V96" s="337"/>
      <c r="W96" s="337"/>
      <c r="X96" s="340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hidden="1" customHeight="1">
      <c r="A97" s="7">
        <v>92</v>
      </c>
      <c r="B97" s="300"/>
      <c r="C97" s="352"/>
      <c r="D97" s="355"/>
      <c r="E97" s="358"/>
      <c r="F97" s="32">
        <v>3</v>
      </c>
      <c r="G97" s="18" t="s">
        <v>53</v>
      </c>
      <c r="H97" s="343"/>
      <c r="I97" s="346"/>
      <c r="J97" s="346"/>
      <c r="K97" s="346"/>
      <c r="L97" s="349"/>
      <c r="M97" s="349"/>
      <c r="N97" s="349"/>
      <c r="O97" s="337"/>
      <c r="P97" s="337"/>
      <c r="Q97" s="343"/>
      <c r="R97" s="346"/>
      <c r="S97" s="346"/>
      <c r="T97" s="337"/>
      <c r="U97" s="337"/>
      <c r="V97" s="337"/>
      <c r="W97" s="337"/>
      <c r="X97" s="340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hidden="1" customHeight="1">
      <c r="A98" s="7">
        <v>93</v>
      </c>
      <c r="B98" s="301"/>
      <c r="C98" s="353"/>
      <c r="D98" s="356"/>
      <c r="E98" s="359"/>
      <c r="F98" s="32">
        <v>4</v>
      </c>
      <c r="G98" s="18" t="s">
        <v>81</v>
      </c>
      <c r="H98" s="344"/>
      <c r="I98" s="347"/>
      <c r="J98" s="347"/>
      <c r="K98" s="347"/>
      <c r="L98" s="350"/>
      <c r="M98" s="350"/>
      <c r="N98" s="350"/>
      <c r="O98" s="338"/>
      <c r="P98" s="338"/>
      <c r="Q98" s="344"/>
      <c r="R98" s="347"/>
      <c r="S98" s="347"/>
      <c r="T98" s="338"/>
      <c r="U98" s="338"/>
      <c r="V98" s="338"/>
      <c r="W98" s="338"/>
      <c r="X98" s="341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hidden="1" customHeight="1">
      <c r="A99" s="7">
        <v>94</v>
      </c>
      <c r="B99" s="299">
        <v>28</v>
      </c>
      <c r="C99" s="351" t="s">
        <v>211</v>
      </c>
      <c r="D99" s="354" t="s">
        <v>212</v>
      </c>
      <c r="E99" s="357" t="s">
        <v>213</v>
      </c>
      <c r="F99" s="32">
        <v>1</v>
      </c>
      <c r="G99" s="18" t="s">
        <v>46</v>
      </c>
      <c r="H99" s="342" t="s">
        <v>214</v>
      </c>
      <c r="I99" s="345">
        <v>1000</v>
      </c>
      <c r="J99" s="345">
        <v>1068.57</v>
      </c>
      <c r="K99" s="345">
        <v>960.99</v>
      </c>
      <c r="L99" s="348">
        <v>41592</v>
      </c>
      <c r="M99" s="348">
        <v>41627</v>
      </c>
      <c r="N99" s="348">
        <v>41639</v>
      </c>
      <c r="O99" s="336"/>
      <c r="P99" s="336"/>
      <c r="Q99" s="342" t="s">
        <v>215</v>
      </c>
      <c r="R99" s="345">
        <v>94371674</v>
      </c>
      <c r="S99" s="328" t="s">
        <v>216</v>
      </c>
      <c r="T99" s="35"/>
      <c r="U99" s="35"/>
      <c r="V99" s="35"/>
      <c r="W99" s="35"/>
      <c r="X99" s="339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hidden="1" customHeight="1">
      <c r="A100" s="7">
        <v>95</v>
      </c>
      <c r="B100" s="300"/>
      <c r="C100" s="352"/>
      <c r="D100" s="355"/>
      <c r="E100" s="358"/>
      <c r="F100" s="32">
        <v>2</v>
      </c>
      <c r="G100" s="18" t="s">
        <v>52</v>
      </c>
      <c r="H100" s="343"/>
      <c r="I100" s="346"/>
      <c r="J100" s="346"/>
      <c r="K100" s="346"/>
      <c r="L100" s="349"/>
      <c r="M100" s="349"/>
      <c r="N100" s="349"/>
      <c r="O100" s="337"/>
      <c r="P100" s="337"/>
      <c r="Q100" s="343"/>
      <c r="R100" s="346"/>
      <c r="S100" s="329"/>
      <c r="T100" s="35"/>
      <c r="U100" s="35"/>
      <c r="V100" s="35"/>
      <c r="W100" s="35"/>
      <c r="X100" s="340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416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hidden="1" customHeight="1">
      <c r="A101" s="7">
        <v>96</v>
      </c>
      <c r="B101" s="300"/>
      <c r="C101" s="352"/>
      <c r="D101" s="355"/>
      <c r="E101" s="358"/>
      <c r="F101" s="32">
        <v>3</v>
      </c>
      <c r="G101" s="18" t="s">
        <v>53</v>
      </c>
      <c r="H101" s="343"/>
      <c r="I101" s="346"/>
      <c r="J101" s="346"/>
      <c r="K101" s="346"/>
      <c r="L101" s="349"/>
      <c r="M101" s="349"/>
      <c r="N101" s="349"/>
      <c r="O101" s="337"/>
      <c r="P101" s="337"/>
      <c r="Q101" s="343"/>
      <c r="R101" s="346"/>
      <c r="S101" s="329"/>
      <c r="T101" s="35"/>
      <c r="U101" s="35"/>
      <c r="V101" s="35"/>
      <c r="W101" s="35"/>
      <c r="X101" s="340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391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hidden="1" customHeight="1">
      <c r="A102" s="7">
        <v>97</v>
      </c>
      <c r="B102" s="301"/>
      <c r="C102" s="353"/>
      <c r="D102" s="356"/>
      <c r="E102" s="359"/>
      <c r="F102" s="32">
        <v>4</v>
      </c>
      <c r="G102" s="18" t="s">
        <v>81</v>
      </c>
      <c r="H102" s="344"/>
      <c r="I102" s="347"/>
      <c r="J102" s="347"/>
      <c r="K102" s="347"/>
      <c r="L102" s="350"/>
      <c r="M102" s="350"/>
      <c r="N102" s="350"/>
      <c r="O102" s="338"/>
      <c r="P102" s="338"/>
      <c r="Q102" s="344"/>
      <c r="R102" s="347"/>
      <c r="S102" s="330"/>
      <c r="T102" s="36"/>
      <c r="U102" s="36"/>
      <c r="V102" s="36"/>
      <c r="W102" s="36"/>
      <c r="X102" s="341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hidden="1" customHeight="1">
      <c r="A103" s="7">
        <v>98</v>
      </c>
      <c r="B103" s="299">
        <v>29</v>
      </c>
      <c r="C103" s="351" t="s">
        <v>221</v>
      </c>
      <c r="D103" s="354" t="s">
        <v>212</v>
      </c>
      <c r="E103" s="357" t="s">
        <v>222</v>
      </c>
      <c r="F103" s="32">
        <v>1</v>
      </c>
      <c r="G103" s="18" t="s">
        <v>46</v>
      </c>
      <c r="H103" s="342" t="s">
        <v>223</v>
      </c>
      <c r="I103" s="345">
        <v>1000</v>
      </c>
      <c r="J103" s="345">
        <v>1061.08</v>
      </c>
      <c r="K103" s="345">
        <v>954.25</v>
      </c>
      <c r="L103" s="348">
        <v>41592</v>
      </c>
      <c r="M103" s="348">
        <v>41627</v>
      </c>
      <c r="N103" s="348">
        <v>41639</v>
      </c>
      <c r="O103" s="336"/>
      <c r="P103" s="336"/>
      <c r="Q103" s="342" t="s">
        <v>224</v>
      </c>
      <c r="R103" s="345">
        <v>89903853</v>
      </c>
      <c r="S103" s="345">
        <v>3277000</v>
      </c>
      <c r="T103" s="360"/>
      <c r="U103" s="360"/>
      <c r="V103" s="360"/>
      <c r="W103" s="360"/>
      <c r="X103" s="342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hidden="1" customHeight="1">
      <c r="A104" s="7">
        <v>99</v>
      </c>
      <c r="B104" s="300"/>
      <c r="C104" s="352"/>
      <c r="D104" s="355"/>
      <c r="E104" s="358"/>
      <c r="F104" s="32">
        <v>2</v>
      </c>
      <c r="G104" s="18" t="s">
        <v>52</v>
      </c>
      <c r="H104" s="343"/>
      <c r="I104" s="346"/>
      <c r="J104" s="346"/>
      <c r="K104" s="346"/>
      <c r="L104" s="349"/>
      <c r="M104" s="349"/>
      <c r="N104" s="349"/>
      <c r="O104" s="337"/>
      <c r="P104" s="337"/>
      <c r="Q104" s="343"/>
      <c r="R104" s="346"/>
      <c r="S104" s="346"/>
      <c r="T104" s="361"/>
      <c r="U104" s="361"/>
      <c r="V104" s="361"/>
      <c r="W104" s="361"/>
      <c r="X104" s="343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>
        <v>1</v>
      </c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hidden="1" customHeight="1">
      <c r="A105" s="7">
        <v>100</v>
      </c>
      <c r="B105" s="300"/>
      <c r="C105" s="352"/>
      <c r="D105" s="355"/>
      <c r="E105" s="358"/>
      <c r="F105" s="32">
        <v>3</v>
      </c>
      <c r="G105" s="18" t="s">
        <v>53</v>
      </c>
      <c r="H105" s="343"/>
      <c r="I105" s="346"/>
      <c r="J105" s="346"/>
      <c r="K105" s="346"/>
      <c r="L105" s="349"/>
      <c r="M105" s="349"/>
      <c r="N105" s="349"/>
      <c r="O105" s="337"/>
      <c r="P105" s="337"/>
      <c r="Q105" s="343"/>
      <c r="R105" s="346"/>
      <c r="S105" s="346"/>
      <c r="T105" s="361"/>
      <c r="U105" s="361"/>
      <c r="V105" s="361"/>
      <c r="W105" s="361"/>
      <c r="X105" s="343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hidden="1" customHeight="1">
      <c r="A106" s="7">
        <v>101</v>
      </c>
      <c r="B106" s="301"/>
      <c r="C106" s="353"/>
      <c r="D106" s="356"/>
      <c r="E106" s="359"/>
      <c r="F106" s="32">
        <v>4</v>
      </c>
      <c r="G106" s="18" t="s">
        <v>81</v>
      </c>
      <c r="H106" s="344"/>
      <c r="I106" s="347"/>
      <c r="J106" s="347"/>
      <c r="K106" s="347"/>
      <c r="L106" s="350"/>
      <c r="M106" s="350"/>
      <c r="N106" s="350"/>
      <c r="O106" s="338"/>
      <c r="P106" s="338"/>
      <c r="Q106" s="344"/>
      <c r="R106" s="347"/>
      <c r="S106" s="347"/>
      <c r="T106" s="362"/>
      <c r="U106" s="362"/>
      <c r="V106" s="362"/>
      <c r="W106" s="362"/>
      <c r="X106" s="344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hidden="1" customHeight="1">
      <c r="A107" s="7">
        <v>102</v>
      </c>
      <c r="B107" s="299">
        <v>30</v>
      </c>
      <c r="C107" s="351" t="s">
        <v>226</v>
      </c>
      <c r="D107" s="354" t="s">
        <v>227</v>
      </c>
      <c r="E107" s="357" t="s">
        <v>228</v>
      </c>
      <c r="F107" s="32">
        <v>1</v>
      </c>
      <c r="G107" s="18" t="s">
        <v>46</v>
      </c>
      <c r="H107" s="342" t="s">
        <v>229</v>
      </c>
      <c r="I107" s="345">
        <v>1000</v>
      </c>
      <c r="J107" s="345">
        <v>1037.97</v>
      </c>
      <c r="K107" s="345">
        <v>933.46</v>
      </c>
      <c r="L107" s="348">
        <v>41592</v>
      </c>
      <c r="M107" s="348">
        <v>41627</v>
      </c>
      <c r="N107" s="348">
        <v>41639</v>
      </c>
      <c r="O107" s="336"/>
      <c r="P107" s="336"/>
      <c r="Q107" s="342" t="s">
        <v>230</v>
      </c>
      <c r="R107" s="345">
        <v>92322005</v>
      </c>
      <c r="S107" s="345">
        <v>211000</v>
      </c>
      <c r="T107" s="360"/>
      <c r="U107" s="360"/>
      <c r="V107" s="360"/>
      <c r="W107" s="360"/>
      <c r="X107" s="342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hidden="1" customHeight="1">
      <c r="A108" s="7">
        <v>103</v>
      </c>
      <c r="B108" s="300"/>
      <c r="C108" s="352"/>
      <c r="D108" s="355"/>
      <c r="E108" s="358"/>
      <c r="F108" s="32">
        <v>2</v>
      </c>
      <c r="G108" s="18" t="s">
        <v>52</v>
      </c>
      <c r="H108" s="343"/>
      <c r="I108" s="346"/>
      <c r="J108" s="346"/>
      <c r="K108" s="346"/>
      <c r="L108" s="349"/>
      <c r="M108" s="349"/>
      <c r="N108" s="349"/>
      <c r="O108" s="337"/>
      <c r="P108" s="337"/>
      <c r="Q108" s="343"/>
      <c r="R108" s="346"/>
      <c r="S108" s="346"/>
      <c r="T108" s="361"/>
      <c r="U108" s="361"/>
      <c r="V108" s="361"/>
      <c r="W108" s="361"/>
      <c r="X108" s="343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hidden="1" customHeight="1">
      <c r="A109" s="7">
        <v>104</v>
      </c>
      <c r="B109" s="300"/>
      <c r="C109" s="352"/>
      <c r="D109" s="355"/>
      <c r="E109" s="358"/>
      <c r="F109" s="32">
        <v>3</v>
      </c>
      <c r="G109" s="18" t="s">
        <v>53</v>
      </c>
      <c r="H109" s="343"/>
      <c r="I109" s="346"/>
      <c r="J109" s="346"/>
      <c r="K109" s="346"/>
      <c r="L109" s="349"/>
      <c r="M109" s="349"/>
      <c r="N109" s="349"/>
      <c r="O109" s="337"/>
      <c r="P109" s="337"/>
      <c r="Q109" s="343"/>
      <c r="R109" s="346"/>
      <c r="S109" s="346"/>
      <c r="T109" s="361"/>
      <c r="U109" s="361"/>
      <c r="V109" s="361"/>
      <c r="W109" s="361"/>
      <c r="X109" s="343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hidden="1" customHeight="1">
      <c r="A110" s="7">
        <v>105</v>
      </c>
      <c r="B110" s="301"/>
      <c r="C110" s="353"/>
      <c r="D110" s="356"/>
      <c r="E110" s="359"/>
      <c r="F110" s="32">
        <v>4</v>
      </c>
      <c r="G110" s="18" t="s">
        <v>81</v>
      </c>
      <c r="H110" s="344"/>
      <c r="I110" s="347"/>
      <c r="J110" s="347"/>
      <c r="K110" s="347"/>
      <c r="L110" s="350"/>
      <c r="M110" s="350"/>
      <c r="N110" s="350"/>
      <c r="O110" s="338"/>
      <c r="P110" s="338"/>
      <c r="Q110" s="344"/>
      <c r="R110" s="347"/>
      <c r="S110" s="347"/>
      <c r="T110" s="362"/>
      <c r="U110" s="362"/>
      <c r="V110" s="362"/>
      <c r="W110" s="362"/>
      <c r="X110" s="344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hidden="1" customHeight="1">
      <c r="A111" s="7">
        <v>106</v>
      </c>
      <c r="B111" s="299">
        <v>31</v>
      </c>
      <c r="C111" s="351" t="s">
        <v>232</v>
      </c>
      <c r="D111" s="354" t="s">
        <v>233</v>
      </c>
      <c r="E111" s="357" t="s">
        <v>234</v>
      </c>
      <c r="F111" s="32">
        <v>1</v>
      </c>
      <c r="G111" s="18" t="s">
        <v>46</v>
      </c>
      <c r="H111" s="342" t="s">
        <v>235</v>
      </c>
      <c r="I111" s="345">
        <v>1000</v>
      </c>
      <c r="J111" s="345">
        <v>1086.26</v>
      </c>
      <c r="K111" s="345">
        <v>976.91</v>
      </c>
      <c r="L111" s="348">
        <v>41592</v>
      </c>
      <c r="M111" s="348">
        <v>41627</v>
      </c>
      <c r="N111" s="348">
        <v>41639</v>
      </c>
      <c r="O111" s="336"/>
      <c r="P111" s="336"/>
      <c r="Q111" s="342" t="s">
        <v>236</v>
      </c>
      <c r="R111" s="345">
        <v>95447562</v>
      </c>
      <c r="S111" s="345">
        <v>2458000</v>
      </c>
      <c r="T111" s="360"/>
      <c r="U111" s="360"/>
      <c r="V111" s="360"/>
      <c r="W111" s="360"/>
      <c r="X111" s="342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hidden="1" customHeight="1">
      <c r="A112" s="7">
        <v>107</v>
      </c>
      <c r="B112" s="300"/>
      <c r="C112" s="352"/>
      <c r="D112" s="355"/>
      <c r="E112" s="358"/>
      <c r="F112" s="32">
        <v>2</v>
      </c>
      <c r="G112" s="18" t="s">
        <v>52</v>
      </c>
      <c r="H112" s="343"/>
      <c r="I112" s="346"/>
      <c r="J112" s="346"/>
      <c r="K112" s="346"/>
      <c r="L112" s="349"/>
      <c r="M112" s="349"/>
      <c r="N112" s="349"/>
      <c r="O112" s="337"/>
      <c r="P112" s="337"/>
      <c r="Q112" s="343"/>
      <c r="R112" s="346"/>
      <c r="S112" s="346"/>
      <c r="T112" s="361"/>
      <c r="U112" s="361"/>
      <c r="V112" s="361"/>
      <c r="W112" s="361"/>
      <c r="X112" s="343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hidden="1" customHeight="1">
      <c r="A113" s="7">
        <v>108</v>
      </c>
      <c r="B113" s="300"/>
      <c r="C113" s="352"/>
      <c r="D113" s="355"/>
      <c r="E113" s="358"/>
      <c r="F113" s="32">
        <v>3</v>
      </c>
      <c r="G113" s="18" t="s">
        <v>53</v>
      </c>
      <c r="H113" s="343"/>
      <c r="I113" s="346"/>
      <c r="J113" s="346"/>
      <c r="K113" s="346"/>
      <c r="L113" s="349"/>
      <c r="M113" s="349"/>
      <c r="N113" s="349"/>
      <c r="O113" s="337"/>
      <c r="P113" s="337"/>
      <c r="Q113" s="343"/>
      <c r="R113" s="346"/>
      <c r="S113" s="346"/>
      <c r="T113" s="361"/>
      <c r="U113" s="361"/>
      <c r="V113" s="361"/>
      <c r="W113" s="361"/>
      <c r="X113" s="343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hidden="1" customHeight="1">
      <c r="A114" s="7">
        <v>109</v>
      </c>
      <c r="B114" s="301"/>
      <c r="C114" s="353"/>
      <c r="D114" s="356"/>
      <c r="E114" s="359"/>
      <c r="F114" s="32">
        <v>4</v>
      </c>
      <c r="G114" s="18" t="s">
        <v>81</v>
      </c>
      <c r="H114" s="344"/>
      <c r="I114" s="347"/>
      <c r="J114" s="347"/>
      <c r="K114" s="347"/>
      <c r="L114" s="350"/>
      <c r="M114" s="350"/>
      <c r="N114" s="350"/>
      <c r="O114" s="338"/>
      <c r="P114" s="338"/>
      <c r="Q114" s="344"/>
      <c r="R114" s="347"/>
      <c r="S114" s="347"/>
      <c r="T114" s="362"/>
      <c r="U114" s="362"/>
      <c r="V114" s="362"/>
      <c r="W114" s="362"/>
      <c r="X114" s="344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hidden="1" customHeight="1">
      <c r="A115" s="7">
        <v>110</v>
      </c>
      <c r="B115" s="299">
        <v>32</v>
      </c>
      <c r="C115" s="351" t="s">
        <v>239</v>
      </c>
      <c r="D115" s="354" t="s">
        <v>233</v>
      </c>
      <c r="E115" s="357" t="s">
        <v>240</v>
      </c>
      <c r="F115" s="32">
        <v>1</v>
      </c>
      <c r="G115" s="18" t="s">
        <v>46</v>
      </c>
      <c r="H115" s="342" t="s">
        <v>241</v>
      </c>
      <c r="I115" s="345">
        <v>1000</v>
      </c>
      <c r="J115" s="345">
        <v>1085.58</v>
      </c>
      <c r="K115" s="345">
        <v>976.3</v>
      </c>
      <c r="L115" s="348">
        <v>41592</v>
      </c>
      <c r="M115" s="348">
        <v>41627</v>
      </c>
      <c r="N115" s="348">
        <v>41639</v>
      </c>
      <c r="O115" s="336"/>
      <c r="P115" s="336"/>
      <c r="Q115" s="342" t="s">
        <v>242</v>
      </c>
      <c r="R115" s="40"/>
      <c r="S115" s="336"/>
      <c r="T115" s="336"/>
      <c r="U115" s="336"/>
      <c r="V115" s="336"/>
      <c r="W115" s="336"/>
      <c r="X115" s="342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hidden="1" customHeight="1">
      <c r="A116" s="7">
        <v>111</v>
      </c>
      <c r="B116" s="300"/>
      <c r="C116" s="352"/>
      <c r="D116" s="355"/>
      <c r="E116" s="358"/>
      <c r="F116" s="32">
        <v>2</v>
      </c>
      <c r="G116" s="18" t="s">
        <v>52</v>
      </c>
      <c r="H116" s="343"/>
      <c r="I116" s="346"/>
      <c r="J116" s="346"/>
      <c r="K116" s="346"/>
      <c r="L116" s="349"/>
      <c r="M116" s="349"/>
      <c r="N116" s="349"/>
      <c r="O116" s="337"/>
      <c r="P116" s="337"/>
      <c r="Q116" s="343"/>
      <c r="R116" s="40"/>
      <c r="S116" s="337"/>
      <c r="T116" s="337"/>
      <c r="U116" s="337"/>
      <c r="V116" s="337"/>
      <c r="W116" s="337"/>
      <c r="X116" s="343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hidden="1" customHeight="1">
      <c r="A117" s="7">
        <v>112</v>
      </c>
      <c r="B117" s="300"/>
      <c r="C117" s="363"/>
      <c r="D117" s="355"/>
      <c r="E117" s="358"/>
      <c r="F117" s="32">
        <v>3</v>
      </c>
      <c r="G117" s="18" t="s">
        <v>53</v>
      </c>
      <c r="H117" s="343"/>
      <c r="I117" s="346"/>
      <c r="J117" s="346"/>
      <c r="K117" s="346"/>
      <c r="L117" s="349"/>
      <c r="M117" s="349"/>
      <c r="N117" s="349"/>
      <c r="O117" s="337"/>
      <c r="P117" s="337"/>
      <c r="Q117" s="343"/>
      <c r="R117" s="40"/>
      <c r="S117" s="337"/>
      <c r="T117" s="337"/>
      <c r="U117" s="337"/>
      <c r="V117" s="337"/>
      <c r="W117" s="337"/>
      <c r="X117" s="343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hidden="1" customHeight="1">
      <c r="A118" s="7">
        <v>113</v>
      </c>
      <c r="B118" s="301"/>
      <c r="C118" s="364"/>
      <c r="D118" s="356"/>
      <c r="E118" s="359"/>
      <c r="F118" s="32">
        <v>4</v>
      </c>
      <c r="G118" s="18" t="s">
        <v>81</v>
      </c>
      <c r="H118" s="344"/>
      <c r="I118" s="347"/>
      <c r="J118" s="347"/>
      <c r="K118" s="347"/>
      <c r="L118" s="350"/>
      <c r="M118" s="350"/>
      <c r="N118" s="350"/>
      <c r="O118" s="338"/>
      <c r="P118" s="338"/>
      <c r="Q118" s="344"/>
      <c r="R118" s="40"/>
      <c r="S118" s="338"/>
      <c r="T118" s="338"/>
      <c r="U118" s="338"/>
      <c r="V118" s="338"/>
      <c r="W118" s="338"/>
      <c r="X118" s="344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hidden="1" customHeight="1">
      <c r="A119" s="7">
        <v>114</v>
      </c>
      <c r="B119" s="299">
        <v>33</v>
      </c>
      <c r="C119" s="351" t="s">
        <v>244</v>
      </c>
      <c r="D119" s="354" t="s">
        <v>245</v>
      </c>
      <c r="E119" s="357" t="s">
        <v>246</v>
      </c>
      <c r="F119" s="32">
        <v>1</v>
      </c>
      <c r="G119" s="18" t="s">
        <v>46</v>
      </c>
      <c r="H119" s="365" t="s">
        <v>247</v>
      </c>
      <c r="I119" s="345">
        <v>1000</v>
      </c>
      <c r="J119" s="345">
        <v>1085.45</v>
      </c>
      <c r="K119" s="345">
        <v>976.18</v>
      </c>
      <c r="L119" s="348">
        <v>41592</v>
      </c>
      <c r="M119" s="348">
        <v>41627</v>
      </c>
      <c r="N119" s="348">
        <v>41639</v>
      </c>
      <c r="O119" s="336"/>
      <c r="P119" s="336"/>
      <c r="Q119" s="336" t="s">
        <v>164</v>
      </c>
      <c r="R119" s="336"/>
      <c r="S119" s="336"/>
      <c r="T119" s="336"/>
      <c r="U119" s="336"/>
      <c r="V119" s="336"/>
      <c r="W119" s="336"/>
      <c r="X119" s="339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hidden="1" customHeight="1">
      <c r="A120" s="7">
        <v>115</v>
      </c>
      <c r="B120" s="300"/>
      <c r="C120" s="352"/>
      <c r="D120" s="355"/>
      <c r="E120" s="358"/>
      <c r="F120" s="32">
        <v>2</v>
      </c>
      <c r="G120" s="18" t="s">
        <v>52</v>
      </c>
      <c r="H120" s="366"/>
      <c r="I120" s="346"/>
      <c r="J120" s="346"/>
      <c r="K120" s="346"/>
      <c r="L120" s="349"/>
      <c r="M120" s="349"/>
      <c r="N120" s="349"/>
      <c r="O120" s="337"/>
      <c r="P120" s="337"/>
      <c r="Q120" s="337"/>
      <c r="R120" s="337"/>
      <c r="S120" s="337"/>
      <c r="T120" s="337"/>
      <c r="U120" s="337"/>
      <c r="V120" s="337"/>
      <c r="W120" s="337"/>
      <c r="X120" s="340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403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hidden="1" customHeight="1">
      <c r="A121" s="7">
        <v>116</v>
      </c>
      <c r="B121" s="300"/>
      <c r="C121" s="352"/>
      <c r="D121" s="355"/>
      <c r="E121" s="358"/>
      <c r="F121" s="32">
        <v>3</v>
      </c>
      <c r="G121" s="18" t="s">
        <v>53</v>
      </c>
      <c r="H121" s="366"/>
      <c r="I121" s="346"/>
      <c r="J121" s="346"/>
      <c r="K121" s="346"/>
      <c r="L121" s="349"/>
      <c r="M121" s="349"/>
      <c r="N121" s="349"/>
      <c r="O121" s="337"/>
      <c r="P121" s="337"/>
      <c r="Q121" s="337"/>
      <c r="R121" s="337"/>
      <c r="S121" s="337"/>
      <c r="T121" s="337"/>
      <c r="U121" s="337"/>
      <c r="V121" s="337"/>
      <c r="W121" s="337"/>
      <c r="X121" s="340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403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hidden="1" customHeight="1">
      <c r="A122" s="7">
        <v>117</v>
      </c>
      <c r="B122" s="301"/>
      <c r="C122" s="353"/>
      <c r="D122" s="356"/>
      <c r="E122" s="359"/>
      <c r="F122" s="32">
        <v>4</v>
      </c>
      <c r="G122" s="18" t="s">
        <v>81</v>
      </c>
      <c r="H122" s="367"/>
      <c r="I122" s="347"/>
      <c r="J122" s="347"/>
      <c r="K122" s="347"/>
      <c r="L122" s="350"/>
      <c r="M122" s="350"/>
      <c r="N122" s="350"/>
      <c r="O122" s="338"/>
      <c r="P122" s="338"/>
      <c r="Q122" s="338"/>
      <c r="R122" s="338"/>
      <c r="S122" s="338"/>
      <c r="T122" s="338"/>
      <c r="U122" s="338"/>
      <c r="V122" s="338"/>
      <c r="W122" s="338"/>
      <c r="X122" s="341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403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hidden="1" customHeight="1">
      <c r="A123" s="7">
        <v>118</v>
      </c>
      <c r="B123" s="299">
        <v>34</v>
      </c>
      <c r="C123" s="351" t="s">
        <v>249</v>
      </c>
      <c r="D123" s="354" t="s">
        <v>250</v>
      </c>
      <c r="E123" s="357" t="s">
        <v>251</v>
      </c>
      <c r="F123" s="32">
        <v>1</v>
      </c>
      <c r="G123" s="18" t="s">
        <v>46</v>
      </c>
      <c r="H123" s="342" t="s">
        <v>252</v>
      </c>
      <c r="I123" s="345">
        <v>1000</v>
      </c>
      <c r="J123" s="345">
        <v>1055.6600000000001</v>
      </c>
      <c r="K123" s="345">
        <v>949.38</v>
      </c>
      <c r="L123" s="348">
        <v>41592</v>
      </c>
      <c r="M123" s="348">
        <v>41627</v>
      </c>
      <c r="N123" s="348">
        <v>41639</v>
      </c>
      <c r="O123" s="336"/>
      <c r="P123" s="336"/>
      <c r="Q123" s="342" t="s">
        <v>253</v>
      </c>
      <c r="R123" s="345">
        <v>91001706</v>
      </c>
      <c r="S123" s="345">
        <v>2765000</v>
      </c>
      <c r="T123" s="336"/>
      <c r="U123" s="336"/>
      <c r="V123" s="336"/>
      <c r="W123" s="336"/>
      <c r="X123" s="339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hidden="1" customHeight="1">
      <c r="A124" s="7">
        <v>119</v>
      </c>
      <c r="B124" s="300"/>
      <c r="C124" s="352"/>
      <c r="D124" s="355"/>
      <c r="E124" s="358"/>
      <c r="F124" s="32">
        <v>2</v>
      </c>
      <c r="G124" s="18" t="s">
        <v>52</v>
      </c>
      <c r="H124" s="343"/>
      <c r="I124" s="346"/>
      <c r="J124" s="346"/>
      <c r="K124" s="346"/>
      <c r="L124" s="349"/>
      <c r="M124" s="349"/>
      <c r="N124" s="349"/>
      <c r="O124" s="337"/>
      <c r="P124" s="337"/>
      <c r="Q124" s="343"/>
      <c r="R124" s="346"/>
      <c r="S124" s="346"/>
      <c r="T124" s="337"/>
      <c r="U124" s="337"/>
      <c r="V124" s="337"/>
      <c r="W124" s="337"/>
      <c r="X124" s="340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hidden="1" customHeight="1">
      <c r="A125" s="7">
        <v>120</v>
      </c>
      <c r="B125" s="300"/>
      <c r="C125" s="352"/>
      <c r="D125" s="355"/>
      <c r="E125" s="358"/>
      <c r="F125" s="32">
        <v>3</v>
      </c>
      <c r="G125" s="18" t="s">
        <v>53</v>
      </c>
      <c r="H125" s="343"/>
      <c r="I125" s="346"/>
      <c r="J125" s="346"/>
      <c r="K125" s="346"/>
      <c r="L125" s="349"/>
      <c r="M125" s="349"/>
      <c r="N125" s="349"/>
      <c r="O125" s="337"/>
      <c r="P125" s="337"/>
      <c r="Q125" s="343"/>
      <c r="R125" s="346"/>
      <c r="S125" s="346"/>
      <c r="T125" s="337"/>
      <c r="U125" s="337"/>
      <c r="V125" s="337"/>
      <c r="W125" s="337"/>
      <c r="X125" s="340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hidden="1" customHeight="1">
      <c r="A126" s="7">
        <v>121</v>
      </c>
      <c r="B126" s="301"/>
      <c r="C126" s="353"/>
      <c r="D126" s="356"/>
      <c r="E126" s="359"/>
      <c r="F126" s="32">
        <v>4</v>
      </c>
      <c r="G126" s="18" t="s">
        <v>81</v>
      </c>
      <c r="H126" s="344"/>
      <c r="I126" s="347"/>
      <c r="J126" s="347"/>
      <c r="K126" s="347"/>
      <c r="L126" s="350"/>
      <c r="M126" s="350"/>
      <c r="N126" s="350"/>
      <c r="O126" s="338"/>
      <c r="P126" s="338"/>
      <c r="Q126" s="344"/>
      <c r="R126" s="347"/>
      <c r="S126" s="347"/>
      <c r="T126" s="338"/>
      <c r="U126" s="337"/>
      <c r="V126" s="338"/>
      <c r="W126" s="338"/>
      <c r="X126" s="341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hidden="1" customHeight="1">
      <c r="A127" s="7">
        <v>122</v>
      </c>
      <c r="B127" s="299">
        <v>35</v>
      </c>
      <c r="C127" s="351" t="s">
        <v>255</v>
      </c>
      <c r="D127" s="354" t="s">
        <v>250</v>
      </c>
      <c r="E127" s="357" t="s">
        <v>256</v>
      </c>
      <c r="F127" s="32">
        <v>1</v>
      </c>
      <c r="G127" s="18" t="s">
        <v>46</v>
      </c>
      <c r="H127" s="342" t="s">
        <v>257</v>
      </c>
      <c r="I127" s="345">
        <v>1000</v>
      </c>
      <c r="J127" s="345">
        <v>1053.26</v>
      </c>
      <c r="K127" s="345">
        <v>947.22</v>
      </c>
      <c r="L127" s="348">
        <v>41778</v>
      </c>
      <c r="M127" s="348">
        <v>41816</v>
      </c>
      <c r="N127" s="348">
        <v>41827</v>
      </c>
      <c r="O127" s="336"/>
      <c r="P127" s="336"/>
      <c r="Q127" s="336" t="s">
        <v>258</v>
      </c>
      <c r="R127" s="336"/>
      <c r="S127" s="336"/>
      <c r="T127" s="336"/>
      <c r="U127" s="336"/>
      <c r="V127" s="336"/>
      <c r="W127" s="336"/>
      <c r="X127" s="339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hidden="1" customHeight="1">
      <c r="A128" s="7">
        <v>123</v>
      </c>
      <c r="B128" s="300"/>
      <c r="C128" s="352"/>
      <c r="D128" s="355"/>
      <c r="E128" s="358"/>
      <c r="F128" s="32">
        <v>2</v>
      </c>
      <c r="G128" s="18" t="s">
        <v>52</v>
      </c>
      <c r="H128" s="343"/>
      <c r="I128" s="346"/>
      <c r="J128" s="346"/>
      <c r="K128" s="346"/>
      <c r="L128" s="349"/>
      <c r="M128" s="349"/>
      <c r="N128" s="349"/>
      <c r="O128" s="337"/>
      <c r="P128" s="337"/>
      <c r="Q128" s="337"/>
      <c r="R128" s="337"/>
      <c r="S128" s="337"/>
      <c r="T128" s="337"/>
      <c r="U128" s="337"/>
      <c r="V128" s="337"/>
      <c r="W128" s="337"/>
      <c r="X128" s="340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hidden="1" customHeight="1">
      <c r="A129" s="7">
        <v>124</v>
      </c>
      <c r="B129" s="300"/>
      <c r="C129" s="352"/>
      <c r="D129" s="355"/>
      <c r="E129" s="358"/>
      <c r="F129" s="32">
        <v>3</v>
      </c>
      <c r="G129" s="18" t="s">
        <v>53</v>
      </c>
      <c r="H129" s="343"/>
      <c r="I129" s="346"/>
      <c r="J129" s="346"/>
      <c r="K129" s="346"/>
      <c r="L129" s="349"/>
      <c r="M129" s="349"/>
      <c r="N129" s="349"/>
      <c r="O129" s="337"/>
      <c r="P129" s="337"/>
      <c r="Q129" s="337"/>
      <c r="R129" s="337"/>
      <c r="S129" s="337"/>
      <c r="T129" s="337"/>
      <c r="U129" s="337"/>
      <c r="V129" s="337"/>
      <c r="W129" s="337"/>
      <c r="X129" s="340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hidden="1" customHeight="1">
      <c r="A130" s="7">
        <v>125</v>
      </c>
      <c r="B130" s="301"/>
      <c r="C130" s="353"/>
      <c r="D130" s="356"/>
      <c r="E130" s="359"/>
      <c r="F130" s="32">
        <v>4</v>
      </c>
      <c r="G130" s="18" t="s">
        <v>81</v>
      </c>
      <c r="H130" s="344"/>
      <c r="I130" s="347"/>
      <c r="J130" s="347"/>
      <c r="K130" s="347"/>
      <c r="L130" s="350"/>
      <c r="M130" s="350"/>
      <c r="N130" s="350"/>
      <c r="O130" s="338"/>
      <c r="P130" s="338"/>
      <c r="Q130" s="338"/>
      <c r="R130" s="338"/>
      <c r="S130" s="338"/>
      <c r="T130" s="338"/>
      <c r="U130" s="338"/>
      <c r="V130" s="338"/>
      <c r="W130" s="338"/>
      <c r="X130" s="341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hidden="1" customHeight="1">
      <c r="A131" s="7">
        <v>126</v>
      </c>
      <c r="B131" s="299">
        <v>36</v>
      </c>
      <c r="C131" s="351" t="s">
        <v>260</v>
      </c>
      <c r="D131" s="354" t="s">
        <v>129</v>
      </c>
      <c r="E131" s="357" t="s">
        <v>261</v>
      </c>
      <c r="F131" s="32">
        <v>1</v>
      </c>
      <c r="G131" s="18" t="s">
        <v>46</v>
      </c>
      <c r="H131" s="342" t="s">
        <v>229</v>
      </c>
      <c r="I131" s="345">
        <v>1000</v>
      </c>
      <c r="J131" s="345">
        <v>1035.79</v>
      </c>
      <c r="K131" s="345">
        <v>931.5</v>
      </c>
      <c r="L131" s="348">
        <v>41592</v>
      </c>
      <c r="M131" s="348" t="s">
        <v>66</v>
      </c>
      <c r="N131" s="348">
        <v>41639</v>
      </c>
      <c r="O131" s="336"/>
      <c r="P131" s="336"/>
      <c r="Q131" s="342" t="s">
        <v>230</v>
      </c>
      <c r="R131" s="336"/>
      <c r="S131" s="345">
        <v>214000</v>
      </c>
      <c r="T131" s="336"/>
      <c r="U131" s="336"/>
      <c r="V131" s="336"/>
      <c r="W131" s="336"/>
      <c r="X131" s="342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hidden="1" customHeight="1">
      <c r="A132" s="7">
        <v>127</v>
      </c>
      <c r="B132" s="300"/>
      <c r="C132" s="352"/>
      <c r="D132" s="355"/>
      <c r="E132" s="358"/>
      <c r="F132" s="32">
        <v>2</v>
      </c>
      <c r="G132" s="18" t="s">
        <v>52</v>
      </c>
      <c r="H132" s="343"/>
      <c r="I132" s="346"/>
      <c r="J132" s="346"/>
      <c r="K132" s="346"/>
      <c r="L132" s="349"/>
      <c r="M132" s="349"/>
      <c r="N132" s="349"/>
      <c r="O132" s="337"/>
      <c r="P132" s="337"/>
      <c r="Q132" s="343"/>
      <c r="R132" s="337"/>
      <c r="S132" s="346"/>
      <c r="T132" s="337"/>
      <c r="U132" s="337"/>
      <c r="V132" s="337"/>
      <c r="W132" s="337"/>
      <c r="X132" s="343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hidden="1" customHeight="1">
      <c r="A133" s="7">
        <v>128</v>
      </c>
      <c r="B133" s="300"/>
      <c r="C133" s="352"/>
      <c r="D133" s="355"/>
      <c r="E133" s="358"/>
      <c r="F133" s="32">
        <v>3</v>
      </c>
      <c r="G133" s="18" t="s">
        <v>53</v>
      </c>
      <c r="H133" s="343"/>
      <c r="I133" s="346"/>
      <c r="J133" s="346"/>
      <c r="K133" s="346"/>
      <c r="L133" s="349"/>
      <c r="M133" s="349"/>
      <c r="N133" s="349"/>
      <c r="O133" s="337"/>
      <c r="P133" s="337"/>
      <c r="Q133" s="343"/>
      <c r="R133" s="337"/>
      <c r="S133" s="346"/>
      <c r="T133" s="337"/>
      <c r="U133" s="337"/>
      <c r="V133" s="337"/>
      <c r="W133" s="337"/>
      <c r="X133" s="343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hidden="1" customHeight="1">
      <c r="A134" s="7">
        <v>129</v>
      </c>
      <c r="B134" s="301"/>
      <c r="C134" s="353"/>
      <c r="D134" s="356"/>
      <c r="E134" s="359"/>
      <c r="F134" s="32">
        <v>4</v>
      </c>
      <c r="G134" s="18" t="s">
        <v>81</v>
      </c>
      <c r="H134" s="344"/>
      <c r="I134" s="347"/>
      <c r="J134" s="347"/>
      <c r="K134" s="347"/>
      <c r="L134" s="350"/>
      <c r="M134" s="350"/>
      <c r="N134" s="350"/>
      <c r="O134" s="338"/>
      <c r="P134" s="338"/>
      <c r="Q134" s="344"/>
      <c r="R134" s="338"/>
      <c r="S134" s="347"/>
      <c r="T134" s="338"/>
      <c r="U134" s="338"/>
      <c r="V134" s="338"/>
      <c r="W134" s="338"/>
      <c r="X134" s="344"/>
      <c r="Y134" s="37"/>
      <c r="Z134" s="37"/>
      <c r="AA134" s="38"/>
      <c r="AB134" s="110"/>
      <c r="AC134" s="110"/>
      <c r="AD134" s="110">
        <v>1</v>
      </c>
      <c r="AE134" s="111"/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hidden="1" customHeight="1">
      <c r="A135" s="7">
        <v>130</v>
      </c>
      <c r="B135" s="299">
        <v>37</v>
      </c>
      <c r="C135" s="351" t="s">
        <v>263</v>
      </c>
      <c r="D135" s="354" t="s">
        <v>264</v>
      </c>
      <c r="E135" s="357" t="s">
        <v>265</v>
      </c>
      <c r="F135" s="32">
        <v>1</v>
      </c>
      <c r="G135" s="73" t="s">
        <v>46</v>
      </c>
      <c r="H135" s="342" t="s">
        <v>266</v>
      </c>
      <c r="I135" s="345">
        <v>1000</v>
      </c>
      <c r="J135" s="345">
        <v>1063.8900000000001</v>
      </c>
      <c r="K135" s="345">
        <v>956.78</v>
      </c>
      <c r="L135" s="348">
        <v>41592</v>
      </c>
      <c r="M135" s="348">
        <v>41627</v>
      </c>
      <c r="N135" s="348">
        <v>41639</v>
      </c>
      <c r="O135" s="336"/>
      <c r="P135" s="336"/>
      <c r="Q135" s="342" t="s">
        <v>267</v>
      </c>
      <c r="R135" s="345">
        <v>91805534</v>
      </c>
      <c r="S135" s="345">
        <v>2766000</v>
      </c>
      <c r="T135" s="336"/>
      <c r="U135" s="336"/>
      <c r="V135" s="336"/>
      <c r="W135" s="336"/>
      <c r="X135" s="342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hidden="1" customHeight="1">
      <c r="A136" s="7">
        <v>131</v>
      </c>
      <c r="B136" s="300"/>
      <c r="C136" s="352"/>
      <c r="D136" s="355"/>
      <c r="E136" s="358"/>
      <c r="F136" s="32">
        <v>2</v>
      </c>
      <c r="G136" s="73" t="s">
        <v>52</v>
      </c>
      <c r="H136" s="343"/>
      <c r="I136" s="346"/>
      <c r="J136" s="346"/>
      <c r="K136" s="346"/>
      <c r="L136" s="349"/>
      <c r="M136" s="349"/>
      <c r="N136" s="349"/>
      <c r="O136" s="337"/>
      <c r="P136" s="337"/>
      <c r="Q136" s="343"/>
      <c r="R136" s="346"/>
      <c r="S136" s="346"/>
      <c r="T136" s="337"/>
      <c r="U136" s="337"/>
      <c r="V136" s="337"/>
      <c r="W136" s="337"/>
      <c r="X136" s="343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hidden="1" customHeight="1">
      <c r="A137" s="7">
        <v>132</v>
      </c>
      <c r="B137" s="300"/>
      <c r="C137" s="352"/>
      <c r="D137" s="355"/>
      <c r="E137" s="358"/>
      <c r="F137" s="32">
        <v>3</v>
      </c>
      <c r="G137" s="73" t="s">
        <v>53</v>
      </c>
      <c r="H137" s="343"/>
      <c r="I137" s="346"/>
      <c r="J137" s="346"/>
      <c r="K137" s="346"/>
      <c r="L137" s="349"/>
      <c r="M137" s="349"/>
      <c r="N137" s="349"/>
      <c r="O137" s="337"/>
      <c r="P137" s="337"/>
      <c r="Q137" s="343"/>
      <c r="R137" s="346"/>
      <c r="S137" s="346"/>
      <c r="T137" s="337"/>
      <c r="U137" s="337"/>
      <c r="V137" s="337"/>
      <c r="W137" s="337"/>
      <c r="X137" s="343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hidden="1" customHeight="1">
      <c r="A138" s="7">
        <v>133</v>
      </c>
      <c r="B138" s="301"/>
      <c r="C138" s="353"/>
      <c r="D138" s="356"/>
      <c r="E138" s="359"/>
      <c r="F138" s="32">
        <v>4</v>
      </c>
      <c r="G138" s="73" t="s">
        <v>81</v>
      </c>
      <c r="H138" s="344"/>
      <c r="I138" s="347"/>
      <c r="J138" s="347"/>
      <c r="K138" s="347"/>
      <c r="L138" s="350"/>
      <c r="M138" s="350"/>
      <c r="N138" s="350"/>
      <c r="O138" s="338"/>
      <c r="P138" s="338"/>
      <c r="Q138" s="344"/>
      <c r="R138" s="347"/>
      <c r="S138" s="347"/>
      <c r="T138" s="338"/>
      <c r="U138" s="338"/>
      <c r="V138" s="338"/>
      <c r="W138" s="338"/>
      <c r="X138" s="344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hidden="1" customHeight="1">
      <c r="A139" s="7">
        <v>134</v>
      </c>
      <c r="B139" s="321">
        <v>38</v>
      </c>
      <c r="C139" s="374" t="s">
        <v>269</v>
      </c>
      <c r="D139" s="375" t="s">
        <v>270</v>
      </c>
      <c r="E139" s="376" t="s">
        <v>271</v>
      </c>
      <c r="F139" s="32">
        <v>1</v>
      </c>
      <c r="G139" s="18" t="s">
        <v>46</v>
      </c>
      <c r="H139" s="371" t="s">
        <v>365</v>
      </c>
      <c r="I139" s="369">
        <v>1000</v>
      </c>
      <c r="J139" s="369">
        <v>1076.97</v>
      </c>
      <c r="K139" s="369">
        <v>968.55</v>
      </c>
      <c r="L139" s="373">
        <v>41778</v>
      </c>
      <c r="M139" s="373">
        <v>41816</v>
      </c>
      <c r="N139" s="373">
        <v>41827</v>
      </c>
      <c r="O139" s="368"/>
      <c r="P139" s="368"/>
      <c r="Q139" s="371" t="s">
        <v>272</v>
      </c>
      <c r="R139" s="372"/>
      <c r="S139" s="369"/>
      <c r="T139" s="368"/>
      <c r="U139" s="369"/>
      <c r="V139" s="368"/>
      <c r="W139" s="369"/>
      <c r="X139" s="370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hidden="1" customHeight="1">
      <c r="A140" s="7">
        <v>135</v>
      </c>
      <c r="B140" s="321"/>
      <c r="C140" s="374"/>
      <c r="D140" s="375"/>
      <c r="E140" s="376"/>
      <c r="F140" s="32">
        <v>2</v>
      </c>
      <c r="G140" s="18" t="s">
        <v>52</v>
      </c>
      <c r="H140" s="371"/>
      <c r="I140" s="369"/>
      <c r="J140" s="369"/>
      <c r="K140" s="369"/>
      <c r="L140" s="373"/>
      <c r="M140" s="373"/>
      <c r="N140" s="373"/>
      <c r="O140" s="368"/>
      <c r="P140" s="368"/>
      <c r="Q140" s="371"/>
      <c r="R140" s="372"/>
      <c r="S140" s="369"/>
      <c r="T140" s="368"/>
      <c r="U140" s="369"/>
      <c r="V140" s="368"/>
      <c r="W140" s="369"/>
      <c r="X140" s="370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hidden="1" customHeight="1">
      <c r="A141" s="7">
        <v>136</v>
      </c>
      <c r="B141" s="321"/>
      <c r="C141" s="374"/>
      <c r="D141" s="375"/>
      <c r="E141" s="376"/>
      <c r="F141" s="32">
        <v>3</v>
      </c>
      <c r="G141" s="18" t="s">
        <v>53</v>
      </c>
      <c r="H141" s="371"/>
      <c r="I141" s="369"/>
      <c r="J141" s="369"/>
      <c r="K141" s="369"/>
      <c r="L141" s="373"/>
      <c r="M141" s="373"/>
      <c r="N141" s="373"/>
      <c r="O141" s="368"/>
      <c r="P141" s="368"/>
      <c r="Q141" s="371"/>
      <c r="R141" s="372"/>
      <c r="S141" s="369"/>
      <c r="T141" s="368"/>
      <c r="U141" s="369"/>
      <c r="V141" s="368"/>
      <c r="W141" s="369"/>
      <c r="X141" s="370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hidden="1" customHeight="1">
      <c r="A142" s="7">
        <v>137</v>
      </c>
      <c r="B142" s="321"/>
      <c r="C142" s="374"/>
      <c r="D142" s="375"/>
      <c r="E142" s="376"/>
      <c r="F142" s="32">
        <v>4</v>
      </c>
      <c r="G142" s="18" t="s">
        <v>81</v>
      </c>
      <c r="H142" s="371"/>
      <c r="I142" s="369"/>
      <c r="J142" s="369"/>
      <c r="K142" s="369"/>
      <c r="L142" s="373"/>
      <c r="M142" s="373"/>
      <c r="N142" s="373"/>
      <c r="O142" s="368"/>
      <c r="P142" s="368"/>
      <c r="Q142" s="371"/>
      <c r="R142" s="372"/>
      <c r="S142" s="369"/>
      <c r="T142" s="368"/>
      <c r="U142" s="369"/>
      <c r="V142" s="368"/>
      <c r="W142" s="369"/>
      <c r="X142" s="370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hidden="1" customHeight="1">
      <c r="A143" s="7">
        <v>138</v>
      </c>
      <c r="B143" s="299">
        <v>39</v>
      </c>
      <c r="C143" s="351" t="s">
        <v>274</v>
      </c>
      <c r="D143" s="354" t="s">
        <v>275</v>
      </c>
      <c r="E143" s="357" t="s">
        <v>276</v>
      </c>
      <c r="F143" s="32">
        <v>1</v>
      </c>
      <c r="G143" s="18" t="s">
        <v>46</v>
      </c>
      <c r="H143" s="365" t="s">
        <v>214</v>
      </c>
      <c r="I143" s="345">
        <v>1000</v>
      </c>
      <c r="J143" s="345">
        <v>1119.56</v>
      </c>
      <c r="K143" s="345">
        <v>1006.87</v>
      </c>
      <c r="L143" s="348">
        <v>41592</v>
      </c>
      <c r="M143" s="348">
        <v>41627</v>
      </c>
      <c r="N143" s="348">
        <v>41639</v>
      </c>
      <c r="O143" s="336"/>
      <c r="P143" s="336"/>
      <c r="Q143" s="342" t="s">
        <v>277</v>
      </c>
      <c r="R143" s="345">
        <v>98818167</v>
      </c>
      <c r="S143" s="345">
        <v>2436000</v>
      </c>
      <c r="T143" s="336"/>
      <c r="U143" s="336"/>
      <c r="V143" s="336"/>
      <c r="W143" s="336"/>
      <c r="X143" s="339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hidden="1" customHeight="1">
      <c r="A144" s="7">
        <v>139</v>
      </c>
      <c r="B144" s="300"/>
      <c r="C144" s="352"/>
      <c r="D144" s="355"/>
      <c r="E144" s="358"/>
      <c r="F144" s="32">
        <v>2</v>
      </c>
      <c r="G144" s="18" t="s">
        <v>52</v>
      </c>
      <c r="H144" s="366"/>
      <c r="I144" s="346"/>
      <c r="J144" s="346"/>
      <c r="K144" s="346"/>
      <c r="L144" s="349"/>
      <c r="M144" s="349"/>
      <c r="N144" s="349"/>
      <c r="O144" s="337"/>
      <c r="P144" s="337"/>
      <c r="Q144" s="343"/>
      <c r="R144" s="346"/>
      <c r="S144" s="346"/>
      <c r="T144" s="337"/>
      <c r="U144" s="337"/>
      <c r="V144" s="337"/>
      <c r="W144" s="337"/>
      <c r="X144" s="340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hidden="1" customHeight="1">
      <c r="A145" s="7">
        <v>140</v>
      </c>
      <c r="B145" s="300"/>
      <c r="C145" s="352"/>
      <c r="D145" s="355"/>
      <c r="E145" s="358"/>
      <c r="F145" s="32">
        <v>3</v>
      </c>
      <c r="G145" s="18" t="s">
        <v>53</v>
      </c>
      <c r="H145" s="366"/>
      <c r="I145" s="346"/>
      <c r="J145" s="346"/>
      <c r="K145" s="346"/>
      <c r="L145" s="349"/>
      <c r="M145" s="349"/>
      <c r="N145" s="349"/>
      <c r="O145" s="337"/>
      <c r="P145" s="337"/>
      <c r="Q145" s="343"/>
      <c r="R145" s="346"/>
      <c r="S145" s="346"/>
      <c r="T145" s="337"/>
      <c r="U145" s="337"/>
      <c r="V145" s="337"/>
      <c r="W145" s="337"/>
      <c r="X145" s="340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hidden="1" customHeight="1">
      <c r="A146" s="7">
        <v>141</v>
      </c>
      <c r="B146" s="301"/>
      <c r="C146" s="353"/>
      <c r="D146" s="356"/>
      <c r="E146" s="359"/>
      <c r="F146" s="32">
        <v>4</v>
      </c>
      <c r="G146" s="18" t="s">
        <v>81</v>
      </c>
      <c r="H146" s="367"/>
      <c r="I146" s="347"/>
      <c r="J146" s="347"/>
      <c r="K146" s="347"/>
      <c r="L146" s="350"/>
      <c r="M146" s="350"/>
      <c r="N146" s="350"/>
      <c r="O146" s="338"/>
      <c r="P146" s="338"/>
      <c r="Q146" s="344"/>
      <c r="R146" s="347"/>
      <c r="S146" s="347"/>
      <c r="T146" s="338"/>
      <c r="U146" s="338"/>
      <c r="V146" s="338"/>
      <c r="W146" s="338"/>
      <c r="X146" s="341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hidden="1" customHeight="1">
      <c r="A147" s="7">
        <v>142</v>
      </c>
      <c r="B147" s="299">
        <v>40</v>
      </c>
      <c r="C147" s="351" t="s">
        <v>281</v>
      </c>
      <c r="D147" s="354" t="s">
        <v>282</v>
      </c>
      <c r="E147" s="357" t="s">
        <v>283</v>
      </c>
      <c r="F147" s="32">
        <v>1</v>
      </c>
      <c r="G147" s="18" t="s">
        <v>46</v>
      </c>
      <c r="H147" s="342" t="s">
        <v>266</v>
      </c>
      <c r="I147" s="345">
        <v>1000</v>
      </c>
      <c r="J147" s="345">
        <v>1079.68</v>
      </c>
      <c r="K147" s="345">
        <v>970.99</v>
      </c>
      <c r="L147" s="348">
        <v>41592</v>
      </c>
      <c r="M147" s="348">
        <v>41627</v>
      </c>
      <c r="N147" s="348">
        <v>41639</v>
      </c>
      <c r="O147" s="336"/>
      <c r="P147" s="336"/>
      <c r="Q147" s="342" t="s">
        <v>284</v>
      </c>
      <c r="R147" s="345"/>
      <c r="S147" s="345"/>
      <c r="T147" s="336"/>
      <c r="U147" s="336"/>
      <c r="V147" s="336"/>
      <c r="W147" s="336"/>
      <c r="X147" s="339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hidden="1" customHeight="1">
      <c r="A148" s="7">
        <v>143</v>
      </c>
      <c r="B148" s="300"/>
      <c r="C148" s="352"/>
      <c r="D148" s="355"/>
      <c r="E148" s="358"/>
      <c r="F148" s="32">
        <v>2</v>
      </c>
      <c r="G148" s="18" t="s">
        <v>52</v>
      </c>
      <c r="H148" s="343"/>
      <c r="I148" s="346"/>
      <c r="J148" s="346"/>
      <c r="K148" s="346"/>
      <c r="L148" s="349"/>
      <c r="M148" s="349"/>
      <c r="N148" s="349"/>
      <c r="O148" s="337"/>
      <c r="P148" s="337"/>
      <c r="Q148" s="343"/>
      <c r="R148" s="346"/>
      <c r="S148" s="346"/>
      <c r="T148" s="337"/>
      <c r="U148" s="337"/>
      <c r="V148" s="337"/>
      <c r="W148" s="337"/>
      <c r="X148" s="340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hidden="1" customHeight="1">
      <c r="A149" s="7">
        <v>144</v>
      </c>
      <c r="B149" s="300"/>
      <c r="C149" s="352"/>
      <c r="D149" s="355"/>
      <c r="E149" s="358"/>
      <c r="F149" s="32">
        <v>3</v>
      </c>
      <c r="G149" s="18" t="s">
        <v>53</v>
      </c>
      <c r="H149" s="343"/>
      <c r="I149" s="346"/>
      <c r="J149" s="346"/>
      <c r="K149" s="346"/>
      <c r="L149" s="349"/>
      <c r="M149" s="349"/>
      <c r="N149" s="349"/>
      <c r="O149" s="337"/>
      <c r="P149" s="337"/>
      <c r="Q149" s="343"/>
      <c r="R149" s="346"/>
      <c r="S149" s="346"/>
      <c r="T149" s="337"/>
      <c r="U149" s="337"/>
      <c r="V149" s="337"/>
      <c r="W149" s="337"/>
      <c r="X149" s="340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hidden="1" customHeight="1">
      <c r="A150" s="7">
        <v>145</v>
      </c>
      <c r="B150" s="301"/>
      <c r="C150" s="353"/>
      <c r="D150" s="356"/>
      <c r="E150" s="359"/>
      <c r="F150" s="32">
        <v>4</v>
      </c>
      <c r="G150" s="18" t="s">
        <v>81</v>
      </c>
      <c r="H150" s="344"/>
      <c r="I150" s="347"/>
      <c r="J150" s="347"/>
      <c r="K150" s="347"/>
      <c r="L150" s="350"/>
      <c r="M150" s="350"/>
      <c r="N150" s="350"/>
      <c r="O150" s="338"/>
      <c r="P150" s="338"/>
      <c r="Q150" s="344"/>
      <c r="R150" s="347"/>
      <c r="S150" s="347"/>
      <c r="T150" s="338"/>
      <c r="U150" s="338"/>
      <c r="V150" s="338"/>
      <c r="W150" s="338"/>
      <c r="X150" s="341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hidden="1" customHeight="1">
      <c r="A151" s="7">
        <v>146</v>
      </c>
      <c r="B151" s="299">
        <v>41</v>
      </c>
      <c r="C151" s="351" t="s">
        <v>286</v>
      </c>
      <c r="D151" s="354" t="s">
        <v>287</v>
      </c>
      <c r="E151" s="357" t="s">
        <v>288</v>
      </c>
      <c r="F151" s="32">
        <v>1</v>
      </c>
      <c r="G151" s="18" t="s">
        <v>46</v>
      </c>
      <c r="H151" s="342" t="s">
        <v>289</v>
      </c>
      <c r="I151" s="345">
        <v>1000</v>
      </c>
      <c r="J151" s="345">
        <v>1148.1400000000001</v>
      </c>
      <c r="K151" s="345">
        <v>1017.83</v>
      </c>
      <c r="L151" s="348">
        <v>41592</v>
      </c>
      <c r="M151" s="348">
        <v>41627</v>
      </c>
      <c r="N151" s="348">
        <v>41639</v>
      </c>
      <c r="O151" s="336"/>
      <c r="P151" s="336"/>
      <c r="Q151" s="342" t="s">
        <v>290</v>
      </c>
      <c r="R151" s="377">
        <v>103261496</v>
      </c>
      <c r="S151" s="345">
        <v>2066200</v>
      </c>
      <c r="T151" s="336"/>
      <c r="U151" s="336"/>
      <c r="V151" s="336"/>
      <c r="W151" s="336"/>
      <c r="X151" s="339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hidden="1" customHeight="1">
      <c r="A152" s="7">
        <v>147</v>
      </c>
      <c r="B152" s="300"/>
      <c r="C152" s="352"/>
      <c r="D152" s="355"/>
      <c r="E152" s="358"/>
      <c r="F152" s="32">
        <v>2</v>
      </c>
      <c r="G152" s="18" t="s">
        <v>52</v>
      </c>
      <c r="H152" s="343"/>
      <c r="I152" s="346"/>
      <c r="J152" s="346"/>
      <c r="K152" s="346"/>
      <c r="L152" s="349"/>
      <c r="M152" s="349"/>
      <c r="N152" s="349"/>
      <c r="O152" s="337"/>
      <c r="P152" s="337"/>
      <c r="Q152" s="343"/>
      <c r="R152" s="378"/>
      <c r="S152" s="346"/>
      <c r="T152" s="337"/>
      <c r="U152" s="337"/>
      <c r="V152" s="337"/>
      <c r="W152" s="337"/>
      <c r="X152" s="340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hidden="1" customHeight="1">
      <c r="A153" s="7">
        <v>148</v>
      </c>
      <c r="B153" s="300"/>
      <c r="C153" s="352"/>
      <c r="D153" s="355"/>
      <c r="E153" s="358"/>
      <c r="F153" s="32">
        <v>3</v>
      </c>
      <c r="G153" s="18" t="s">
        <v>53</v>
      </c>
      <c r="H153" s="343"/>
      <c r="I153" s="346"/>
      <c r="J153" s="346"/>
      <c r="K153" s="346"/>
      <c r="L153" s="349"/>
      <c r="M153" s="349"/>
      <c r="N153" s="349"/>
      <c r="O153" s="337"/>
      <c r="P153" s="337"/>
      <c r="Q153" s="343"/>
      <c r="R153" s="378"/>
      <c r="S153" s="346"/>
      <c r="T153" s="337"/>
      <c r="U153" s="337"/>
      <c r="V153" s="337"/>
      <c r="W153" s="337"/>
      <c r="X153" s="340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hidden="1" customHeight="1">
      <c r="A154" s="7">
        <v>149</v>
      </c>
      <c r="B154" s="301"/>
      <c r="C154" s="353"/>
      <c r="D154" s="356"/>
      <c r="E154" s="359"/>
      <c r="F154" s="32">
        <v>4</v>
      </c>
      <c r="G154" s="18" t="s">
        <v>81</v>
      </c>
      <c r="H154" s="344"/>
      <c r="I154" s="347"/>
      <c r="J154" s="347"/>
      <c r="K154" s="347"/>
      <c r="L154" s="350"/>
      <c r="M154" s="350"/>
      <c r="N154" s="350"/>
      <c r="O154" s="338"/>
      <c r="P154" s="338"/>
      <c r="Q154" s="344"/>
      <c r="R154" s="379"/>
      <c r="S154" s="347"/>
      <c r="T154" s="338"/>
      <c r="U154" s="338"/>
      <c r="V154" s="338"/>
      <c r="W154" s="338"/>
      <c r="X154" s="341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hidden="1" customHeight="1">
      <c r="A155" s="7">
        <v>150</v>
      </c>
      <c r="B155" s="299">
        <v>42</v>
      </c>
      <c r="C155" s="351" t="s">
        <v>292</v>
      </c>
      <c r="D155" s="354" t="s">
        <v>212</v>
      </c>
      <c r="E155" s="357" t="s">
        <v>293</v>
      </c>
      <c r="F155" s="32">
        <v>1</v>
      </c>
      <c r="G155" s="18" t="s">
        <v>46</v>
      </c>
      <c r="H155" s="342" t="s">
        <v>294</v>
      </c>
      <c r="I155" s="345">
        <v>1000</v>
      </c>
      <c r="J155" s="345"/>
      <c r="K155" s="345">
        <v>1074.48</v>
      </c>
      <c r="L155" s="348">
        <v>41778</v>
      </c>
      <c r="M155" s="348">
        <v>41821</v>
      </c>
      <c r="N155" s="348">
        <v>41832</v>
      </c>
      <c r="O155" s="336"/>
      <c r="P155" s="336"/>
      <c r="Q155" s="342" t="s">
        <v>164</v>
      </c>
      <c r="R155" s="383"/>
      <c r="S155" s="345"/>
      <c r="T155" s="336"/>
      <c r="U155" s="336"/>
      <c r="V155" s="336"/>
      <c r="W155" s="336"/>
      <c r="X155" s="339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hidden="1" customHeight="1">
      <c r="A156" s="7">
        <v>151</v>
      </c>
      <c r="B156" s="300"/>
      <c r="C156" s="352"/>
      <c r="D156" s="355"/>
      <c r="E156" s="358"/>
      <c r="F156" s="32">
        <v>2</v>
      </c>
      <c r="G156" s="18" t="s">
        <v>52</v>
      </c>
      <c r="H156" s="343"/>
      <c r="I156" s="346"/>
      <c r="J156" s="346"/>
      <c r="K156" s="346"/>
      <c r="L156" s="349"/>
      <c r="M156" s="349"/>
      <c r="N156" s="349"/>
      <c r="O156" s="337"/>
      <c r="P156" s="337"/>
      <c r="Q156" s="343"/>
      <c r="R156" s="384"/>
      <c r="S156" s="346"/>
      <c r="T156" s="337"/>
      <c r="U156" s="337"/>
      <c r="V156" s="337"/>
      <c r="W156" s="337"/>
      <c r="X156" s="340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417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hidden="1" customHeight="1">
      <c r="A157" s="7">
        <v>152</v>
      </c>
      <c r="B157" s="300"/>
      <c r="C157" s="352"/>
      <c r="D157" s="355"/>
      <c r="E157" s="358"/>
      <c r="F157" s="32">
        <v>3</v>
      </c>
      <c r="G157" s="18" t="s">
        <v>53</v>
      </c>
      <c r="H157" s="343"/>
      <c r="I157" s="346"/>
      <c r="J157" s="346"/>
      <c r="K157" s="346"/>
      <c r="L157" s="349"/>
      <c r="M157" s="349"/>
      <c r="N157" s="349"/>
      <c r="O157" s="337"/>
      <c r="P157" s="337"/>
      <c r="Q157" s="343"/>
      <c r="R157" s="384"/>
      <c r="S157" s="346"/>
      <c r="T157" s="337"/>
      <c r="U157" s="337"/>
      <c r="V157" s="337"/>
      <c r="W157" s="337"/>
      <c r="X157" s="340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418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hidden="1" customHeight="1">
      <c r="A158" s="7">
        <v>153</v>
      </c>
      <c r="B158" s="301"/>
      <c r="C158" s="353"/>
      <c r="D158" s="356"/>
      <c r="E158" s="359"/>
      <c r="F158" s="32">
        <v>4</v>
      </c>
      <c r="G158" s="18" t="s">
        <v>81</v>
      </c>
      <c r="H158" s="344"/>
      <c r="I158" s="347"/>
      <c r="J158" s="347"/>
      <c r="K158" s="347"/>
      <c r="L158" s="350"/>
      <c r="M158" s="350"/>
      <c r="N158" s="350"/>
      <c r="O158" s="338"/>
      <c r="P158" s="338"/>
      <c r="Q158" s="344"/>
      <c r="R158" s="385"/>
      <c r="S158" s="347"/>
      <c r="T158" s="338"/>
      <c r="U158" s="338"/>
      <c r="V158" s="338"/>
      <c r="W158" s="338"/>
      <c r="X158" s="341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 t="s">
        <v>419</v>
      </c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hidden="1" customHeight="1">
      <c r="A159" s="7">
        <v>154</v>
      </c>
      <c r="B159" s="299">
        <v>43</v>
      </c>
      <c r="C159" s="351" t="s">
        <v>299</v>
      </c>
      <c r="D159" s="354" t="s">
        <v>300</v>
      </c>
      <c r="E159" s="357" t="s">
        <v>301</v>
      </c>
      <c r="F159" s="32">
        <v>1</v>
      </c>
      <c r="G159" s="18" t="s">
        <v>46</v>
      </c>
      <c r="H159" s="342" t="s">
        <v>302</v>
      </c>
      <c r="I159" s="345">
        <v>1000</v>
      </c>
      <c r="J159" s="348"/>
      <c r="K159" s="345">
        <v>1025.2</v>
      </c>
      <c r="L159" s="348">
        <v>41778</v>
      </c>
      <c r="M159" s="348">
        <v>41821</v>
      </c>
      <c r="N159" s="380">
        <v>41832</v>
      </c>
      <c r="O159" s="336"/>
      <c r="P159" s="336"/>
      <c r="Q159" s="336"/>
      <c r="R159" s="336"/>
      <c r="S159" s="336"/>
      <c r="T159" s="336"/>
      <c r="U159" s="336"/>
      <c r="V159" s="336"/>
      <c r="W159" s="336"/>
      <c r="X159" s="339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hidden="1" customHeight="1">
      <c r="A160" s="7">
        <v>155</v>
      </c>
      <c r="B160" s="300"/>
      <c r="C160" s="352"/>
      <c r="D160" s="355"/>
      <c r="E160" s="358"/>
      <c r="F160" s="32">
        <v>2</v>
      </c>
      <c r="G160" s="18" t="s">
        <v>52</v>
      </c>
      <c r="H160" s="343"/>
      <c r="I160" s="346"/>
      <c r="J160" s="349"/>
      <c r="K160" s="346"/>
      <c r="L160" s="349"/>
      <c r="M160" s="349"/>
      <c r="N160" s="381"/>
      <c r="O160" s="337"/>
      <c r="P160" s="337"/>
      <c r="Q160" s="337"/>
      <c r="R160" s="337"/>
      <c r="S160" s="337"/>
      <c r="T160" s="337"/>
      <c r="U160" s="337"/>
      <c r="V160" s="337"/>
      <c r="W160" s="337"/>
      <c r="X160" s="340"/>
      <c r="Y160" s="18"/>
      <c r="Z160" s="18"/>
      <c r="AA160" s="33"/>
      <c r="AB160" s="123"/>
      <c r="AC160" s="123"/>
      <c r="AD160" s="123"/>
      <c r="AE160" s="123"/>
      <c r="AF160" s="123"/>
      <c r="AG160" s="123"/>
      <c r="AH160" s="123">
        <v>1</v>
      </c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hidden="1" customHeight="1">
      <c r="A161" s="7">
        <v>156</v>
      </c>
      <c r="B161" s="300"/>
      <c r="C161" s="352"/>
      <c r="D161" s="355"/>
      <c r="E161" s="358"/>
      <c r="F161" s="32">
        <v>3</v>
      </c>
      <c r="G161" s="18" t="s">
        <v>53</v>
      </c>
      <c r="H161" s="343"/>
      <c r="I161" s="346"/>
      <c r="J161" s="349"/>
      <c r="K161" s="346"/>
      <c r="L161" s="349"/>
      <c r="M161" s="349"/>
      <c r="N161" s="381"/>
      <c r="O161" s="337"/>
      <c r="P161" s="337"/>
      <c r="Q161" s="337"/>
      <c r="R161" s="337"/>
      <c r="S161" s="337"/>
      <c r="T161" s="337"/>
      <c r="U161" s="337"/>
      <c r="V161" s="337"/>
      <c r="W161" s="337"/>
      <c r="X161" s="340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>
        <v>1</v>
      </c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hidden="1" customHeight="1">
      <c r="A162" s="7">
        <v>157</v>
      </c>
      <c r="B162" s="301"/>
      <c r="C162" s="353"/>
      <c r="D162" s="356"/>
      <c r="E162" s="359"/>
      <c r="F162" s="32">
        <v>4</v>
      </c>
      <c r="G162" s="18" t="s">
        <v>81</v>
      </c>
      <c r="H162" s="344"/>
      <c r="I162" s="347"/>
      <c r="J162" s="350"/>
      <c r="K162" s="347"/>
      <c r="L162" s="350"/>
      <c r="M162" s="350"/>
      <c r="N162" s="382"/>
      <c r="O162" s="338"/>
      <c r="P162" s="338"/>
      <c r="Q162" s="338"/>
      <c r="R162" s="338"/>
      <c r="S162" s="338"/>
      <c r="T162" s="338"/>
      <c r="U162" s="338"/>
      <c r="V162" s="338"/>
      <c r="W162" s="338"/>
      <c r="X162" s="341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hidden="1" customHeight="1">
      <c r="A163" s="7">
        <v>158</v>
      </c>
      <c r="B163" s="299">
        <v>44</v>
      </c>
      <c r="C163" s="351" t="s">
        <v>304</v>
      </c>
      <c r="D163" s="354" t="s">
        <v>212</v>
      </c>
      <c r="E163" s="357" t="s">
        <v>305</v>
      </c>
      <c r="F163" s="32">
        <v>1</v>
      </c>
      <c r="G163" s="18" t="s">
        <v>46</v>
      </c>
      <c r="H163" s="365" t="s">
        <v>294</v>
      </c>
      <c r="I163" s="345">
        <v>1000</v>
      </c>
      <c r="J163" s="348"/>
      <c r="K163" s="345">
        <v>1045.03</v>
      </c>
      <c r="L163" s="348">
        <v>41778</v>
      </c>
      <c r="M163" s="348">
        <v>41821</v>
      </c>
      <c r="N163" s="348">
        <v>41832</v>
      </c>
      <c r="O163" s="336"/>
      <c r="P163" s="336"/>
      <c r="Q163" s="336" t="s">
        <v>164</v>
      </c>
      <c r="R163" s="336"/>
      <c r="S163" s="336"/>
      <c r="T163" s="336"/>
      <c r="U163" s="336"/>
      <c r="V163" s="336"/>
      <c r="W163" s="336"/>
      <c r="X163" s="339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hidden="1" customHeight="1">
      <c r="A164" s="7">
        <v>159</v>
      </c>
      <c r="B164" s="300"/>
      <c r="C164" s="352"/>
      <c r="D164" s="355"/>
      <c r="E164" s="358"/>
      <c r="F164" s="32">
        <v>2</v>
      </c>
      <c r="G164" s="18" t="s">
        <v>52</v>
      </c>
      <c r="H164" s="366"/>
      <c r="I164" s="346"/>
      <c r="J164" s="349"/>
      <c r="K164" s="346"/>
      <c r="L164" s="349"/>
      <c r="M164" s="349"/>
      <c r="N164" s="349"/>
      <c r="O164" s="337"/>
      <c r="P164" s="337"/>
      <c r="Q164" s="337"/>
      <c r="R164" s="337"/>
      <c r="S164" s="337"/>
      <c r="T164" s="337"/>
      <c r="U164" s="337"/>
      <c r="V164" s="337"/>
      <c r="W164" s="337"/>
      <c r="X164" s="340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hidden="1" customHeight="1">
      <c r="A165" s="7">
        <v>160</v>
      </c>
      <c r="B165" s="300"/>
      <c r="C165" s="352"/>
      <c r="D165" s="355"/>
      <c r="E165" s="358"/>
      <c r="F165" s="32">
        <v>3</v>
      </c>
      <c r="G165" s="18" t="s">
        <v>53</v>
      </c>
      <c r="H165" s="366"/>
      <c r="I165" s="346"/>
      <c r="J165" s="349"/>
      <c r="K165" s="346"/>
      <c r="L165" s="349"/>
      <c r="M165" s="349"/>
      <c r="N165" s="349"/>
      <c r="O165" s="337"/>
      <c r="P165" s="337"/>
      <c r="Q165" s="337"/>
      <c r="R165" s="337"/>
      <c r="S165" s="337"/>
      <c r="T165" s="337"/>
      <c r="U165" s="337"/>
      <c r="V165" s="337"/>
      <c r="W165" s="337"/>
      <c r="X165" s="340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hidden="1" customHeight="1">
      <c r="A166" s="7">
        <v>161</v>
      </c>
      <c r="B166" s="301"/>
      <c r="C166" s="353"/>
      <c r="D166" s="356"/>
      <c r="E166" s="359"/>
      <c r="F166" s="32">
        <v>4</v>
      </c>
      <c r="G166" s="18" t="s">
        <v>81</v>
      </c>
      <c r="H166" s="367"/>
      <c r="I166" s="347"/>
      <c r="J166" s="350"/>
      <c r="K166" s="347"/>
      <c r="L166" s="350"/>
      <c r="M166" s="350"/>
      <c r="N166" s="350"/>
      <c r="O166" s="338"/>
      <c r="P166" s="338"/>
      <c r="Q166" s="338"/>
      <c r="R166" s="338"/>
      <c r="S166" s="338"/>
      <c r="T166" s="338"/>
      <c r="U166" s="338"/>
      <c r="V166" s="338"/>
      <c r="W166" s="338"/>
      <c r="X166" s="341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hidden="1" customHeight="1">
      <c r="A167" s="7">
        <v>162</v>
      </c>
      <c r="B167" s="299">
        <v>45</v>
      </c>
      <c r="C167" s="351" t="s">
        <v>307</v>
      </c>
      <c r="D167" s="354" t="s">
        <v>233</v>
      </c>
      <c r="E167" s="357" t="s">
        <v>308</v>
      </c>
      <c r="F167" s="32">
        <v>1</v>
      </c>
      <c r="G167" s="18" t="s">
        <v>46</v>
      </c>
      <c r="H167" s="342" t="s">
        <v>309</v>
      </c>
      <c r="I167" s="345">
        <v>1000</v>
      </c>
      <c r="J167" s="348"/>
      <c r="K167" s="345">
        <v>1072.1099999999999</v>
      </c>
      <c r="L167" s="348">
        <v>41778</v>
      </c>
      <c r="M167" s="348">
        <v>41821</v>
      </c>
      <c r="N167" s="380">
        <v>41832</v>
      </c>
      <c r="O167" s="336"/>
      <c r="P167" s="336"/>
      <c r="Q167" s="336"/>
      <c r="R167" s="336"/>
      <c r="S167" s="336"/>
      <c r="T167" s="336"/>
      <c r="U167" s="336"/>
      <c r="V167" s="336"/>
      <c r="W167" s="336"/>
      <c r="X167" s="339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hidden="1" customHeight="1">
      <c r="A168" s="7">
        <v>163</v>
      </c>
      <c r="B168" s="300"/>
      <c r="C168" s="352"/>
      <c r="D168" s="355"/>
      <c r="E168" s="358"/>
      <c r="F168" s="32">
        <v>2</v>
      </c>
      <c r="G168" s="18" t="s">
        <v>52</v>
      </c>
      <c r="H168" s="343"/>
      <c r="I168" s="346"/>
      <c r="J168" s="349"/>
      <c r="K168" s="346"/>
      <c r="L168" s="349"/>
      <c r="M168" s="349"/>
      <c r="N168" s="381"/>
      <c r="O168" s="337"/>
      <c r="P168" s="337"/>
      <c r="Q168" s="337"/>
      <c r="R168" s="337"/>
      <c r="S168" s="337"/>
      <c r="T168" s="337"/>
      <c r="U168" s="337"/>
      <c r="V168" s="337"/>
      <c r="W168" s="337"/>
      <c r="X168" s="340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hidden="1" customHeight="1">
      <c r="A169" s="7">
        <v>164</v>
      </c>
      <c r="B169" s="300"/>
      <c r="C169" s="352"/>
      <c r="D169" s="355"/>
      <c r="E169" s="358"/>
      <c r="F169" s="32">
        <v>3</v>
      </c>
      <c r="G169" s="18" t="s">
        <v>53</v>
      </c>
      <c r="H169" s="343"/>
      <c r="I169" s="346"/>
      <c r="J169" s="349"/>
      <c r="K169" s="346"/>
      <c r="L169" s="349"/>
      <c r="M169" s="349"/>
      <c r="N169" s="381"/>
      <c r="O169" s="337"/>
      <c r="P169" s="337"/>
      <c r="Q169" s="337"/>
      <c r="R169" s="337"/>
      <c r="S169" s="337"/>
      <c r="T169" s="337"/>
      <c r="U169" s="337"/>
      <c r="V169" s="337"/>
      <c r="W169" s="337"/>
      <c r="X169" s="340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hidden="1" customHeight="1">
      <c r="A170" s="7">
        <v>165</v>
      </c>
      <c r="B170" s="301"/>
      <c r="C170" s="353"/>
      <c r="D170" s="356"/>
      <c r="E170" s="359"/>
      <c r="F170" s="32">
        <v>4</v>
      </c>
      <c r="G170" s="18" t="s">
        <v>81</v>
      </c>
      <c r="H170" s="344"/>
      <c r="I170" s="347"/>
      <c r="J170" s="350"/>
      <c r="K170" s="347"/>
      <c r="L170" s="350"/>
      <c r="M170" s="350"/>
      <c r="N170" s="382"/>
      <c r="O170" s="338"/>
      <c r="P170" s="338"/>
      <c r="Q170" s="338"/>
      <c r="R170" s="338"/>
      <c r="S170" s="338"/>
      <c r="T170" s="338"/>
      <c r="U170" s="338"/>
      <c r="V170" s="338"/>
      <c r="W170" s="338"/>
      <c r="X170" s="341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hidden="1" customHeight="1">
      <c r="A171" s="7">
        <v>166</v>
      </c>
      <c r="B171" s="299">
        <v>46</v>
      </c>
      <c r="C171" s="351" t="s">
        <v>311</v>
      </c>
      <c r="D171" s="354" t="s">
        <v>312</v>
      </c>
      <c r="E171" s="357" t="s">
        <v>313</v>
      </c>
      <c r="F171" s="32">
        <v>1</v>
      </c>
      <c r="G171" s="18" t="s">
        <v>46</v>
      </c>
      <c r="H171" s="342" t="s">
        <v>314</v>
      </c>
      <c r="I171" s="345">
        <v>1000</v>
      </c>
      <c r="J171" s="348"/>
      <c r="K171" s="345">
        <v>1060.6500000000001</v>
      </c>
      <c r="L171" s="348">
        <v>41778</v>
      </c>
      <c r="M171" s="348">
        <v>41821</v>
      </c>
      <c r="N171" s="348">
        <v>41832</v>
      </c>
      <c r="O171" s="336"/>
      <c r="P171" s="336"/>
      <c r="Q171" s="336"/>
      <c r="R171" s="336"/>
      <c r="S171" s="336"/>
      <c r="T171" s="336"/>
      <c r="U171" s="336"/>
      <c r="V171" s="336"/>
      <c r="W171" s="336"/>
      <c r="X171" s="339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hidden="1" customHeight="1">
      <c r="A172" s="7">
        <v>167</v>
      </c>
      <c r="B172" s="300"/>
      <c r="C172" s="352"/>
      <c r="D172" s="355"/>
      <c r="E172" s="358"/>
      <c r="F172" s="32">
        <v>2</v>
      </c>
      <c r="G172" s="18" t="s">
        <v>52</v>
      </c>
      <c r="H172" s="343"/>
      <c r="I172" s="346"/>
      <c r="J172" s="349"/>
      <c r="K172" s="346"/>
      <c r="L172" s="349"/>
      <c r="M172" s="349"/>
      <c r="N172" s="349"/>
      <c r="O172" s="337"/>
      <c r="P172" s="337"/>
      <c r="Q172" s="337"/>
      <c r="R172" s="337"/>
      <c r="S172" s="337"/>
      <c r="T172" s="337"/>
      <c r="U172" s="337"/>
      <c r="V172" s="337"/>
      <c r="W172" s="337"/>
      <c r="X172" s="340"/>
      <c r="Y172" s="18"/>
      <c r="Z172" s="18"/>
      <c r="AA172" s="33"/>
      <c r="AB172" s="123"/>
      <c r="AC172" s="123"/>
      <c r="AD172" s="123"/>
      <c r="AE172" s="123"/>
      <c r="AF172" s="123"/>
      <c r="AG172" s="123"/>
      <c r="AH172" s="123">
        <v>1</v>
      </c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hidden="1" customHeight="1">
      <c r="A173" s="7">
        <v>168</v>
      </c>
      <c r="B173" s="300"/>
      <c r="C173" s="352"/>
      <c r="D173" s="355"/>
      <c r="E173" s="358"/>
      <c r="F173" s="32">
        <v>3</v>
      </c>
      <c r="G173" s="18" t="s">
        <v>53</v>
      </c>
      <c r="H173" s="343"/>
      <c r="I173" s="346"/>
      <c r="J173" s="349"/>
      <c r="K173" s="346"/>
      <c r="L173" s="349"/>
      <c r="M173" s="349"/>
      <c r="N173" s="349"/>
      <c r="O173" s="337"/>
      <c r="P173" s="337"/>
      <c r="Q173" s="337"/>
      <c r="R173" s="337"/>
      <c r="S173" s="337"/>
      <c r="T173" s="337"/>
      <c r="U173" s="337"/>
      <c r="V173" s="337"/>
      <c r="W173" s="337"/>
      <c r="X173" s="340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>
        <v>1</v>
      </c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hidden="1" customHeight="1">
      <c r="A174" s="7">
        <v>169</v>
      </c>
      <c r="B174" s="301"/>
      <c r="C174" s="353"/>
      <c r="D174" s="356"/>
      <c r="E174" s="359"/>
      <c r="F174" s="32">
        <v>4</v>
      </c>
      <c r="G174" s="18" t="s">
        <v>81</v>
      </c>
      <c r="H174" s="344"/>
      <c r="I174" s="347"/>
      <c r="J174" s="350"/>
      <c r="K174" s="347"/>
      <c r="L174" s="350"/>
      <c r="M174" s="350"/>
      <c r="N174" s="350"/>
      <c r="O174" s="338"/>
      <c r="P174" s="338"/>
      <c r="Q174" s="338"/>
      <c r="R174" s="338"/>
      <c r="S174" s="338"/>
      <c r="T174" s="338"/>
      <c r="U174" s="338"/>
      <c r="V174" s="338"/>
      <c r="W174" s="338"/>
      <c r="X174" s="341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hidden="1" customHeight="1">
      <c r="A175" s="7">
        <v>170</v>
      </c>
      <c r="B175" s="299">
        <v>47</v>
      </c>
      <c r="C175" s="351" t="s">
        <v>316</v>
      </c>
      <c r="D175" s="354" t="s">
        <v>317</v>
      </c>
      <c r="E175" s="357" t="s">
        <v>318</v>
      </c>
      <c r="F175" s="32">
        <v>1</v>
      </c>
      <c r="G175" s="18" t="s">
        <v>46</v>
      </c>
      <c r="H175" s="342" t="s">
        <v>319</v>
      </c>
      <c r="I175" s="345">
        <v>1000</v>
      </c>
      <c r="J175" s="348"/>
      <c r="K175" s="345">
        <v>968.55</v>
      </c>
      <c r="L175" s="348">
        <v>41778</v>
      </c>
      <c r="M175" s="348">
        <v>41821</v>
      </c>
      <c r="N175" s="380">
        <v>41832</v>
      </c>
      <c r="O175" s="336"/>
      <c r="P175" s="336"/>
      <c r="Q175" s="336"/>
      <c r="R175" s="336"/>
      <c r="S175" s="336"/>
      <c r="T175" s="336"/>
      <c r="U175" s="336"/>
      <c r="V175" s="336"/>
      <c r="W175" s="336"/>
      <c r="X175" s="339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>
        <v>1</v>
      </c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hidden="1" customHeight="1">
      <c r="A176" s="7">
        <v>171</v>
      </c>
      <c r="B176" s="300"/>
      <c r="C176" s="352"/>
      <c r="D176" s="355"/>
      <c r="E176" s="358"/>
      <c r="F176" s="32">
        <v>2</v>
      </c>
      <c r="G176" s="18" t="s">
        <v>52</v>
      </c>
      <c r="H176" s="343"/>
      <c r="I176" s="346"/>
      <c r="J176" s="349"/>
      <c r="K176" s="346"/>
      <c r="L176" s="349"/>
      <c r="M176" s="349"/>
      <c r="N176" s="381"/>
      <c r="O176" s="337"/>
      <c r="P176" s="337"/>
      <c r="Q176" s="337"/>
      <c r="R176" s="337"/>
      <c r="S176" s="337"/>
      <c r="T176" s="337"/>
      <c r="U176" s="337"/>
      <c r="V176" s="337"/>
      <c r="W176" s="337"/>
      <c r="X176" s="340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/>
      <c r="AJ176" s="123">
        <v>1</v>
      </c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hidden="1" customHeight="1">
      <c r="A177" s="7">
        <v>172</v>
      </c>
      <c r="B177" s="300"/>
      <c r="C177" s="352"/>
      <c r="D177" s="355"/>
      <c r="E177" s="358"/>
      <c r="F177" s="32">
        <v>3</v>
      </c>
      <c r="G177" s="18" t="s">
        <v>53</v>
      </c>
      <c r="H177" s="343"/>
      <c r="I177" s="346"/>
      <c r="J177" s="349"/>
      <c r="K177" s="346"/>
      <c r="L177" s="349"/>
      <c r="M177" s="361"/>
      <c r="N177" s="381"/>
      <c r="O177" s="337"/>
      <c r="P177" s="337"/>
      <c r="Q177" s="337"/>
      <c r="R177" s="337"/>
      <c r="S177" s="337"/>
      <c r="T177" s="337"/>
      <c r="U177" s="337"/>
      <c r="V177" s="337"/>
      <c r="W177" s="337"/>
      <c r="X177" s="340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/>
      <c r="AJ177" s="123">
        <v>1</v>
      </c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hidden="1" customHeight="1">
      <c r="A178" s="7">
        <v>173</v>
      </c>
      <c r="B178" s="301"/>
      <c r="C178" s="353"/>
      <c r="D178" s="356"/>
      <c r="E178" s="359"/>
      <c r="F178" s="32">
        <v>4</v>
      </c>
      <c r="G178" s="18" t="s">
        <v>81</v>
      </c>
      <c r="H178" s="344"/>
      <c r="I178" s="347"/>
      <c r="J178" s="350"/>
      <c r="K178" s="347"/>
      <c r="L178" s="350"/>
      <c r="M178" s="362"/>
      <c r="N178" s="382"/>
      <c r="O178" s="338"/>
      <c r="P178" s="338"/>
      <c r="Q178" s="338"/>
      <c r="R178" s="338"/>
      <c r="S178" s="338"/>
      <c r="T178" s="338"/>
      <c r="U178" s="338"/>
      <c r="V178" s="338"/>
      <c r="W178" s="338"/>
      <c r="X178" s="341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hidden="1" customHeight="1">
      <c r="A179" s="7">
        <v>174</v>
      </c>
      <c r="B179" s="299">
        <v>48</v>
      </c>
      <c r="C179" s="351" t="s">
        <v>321</v>
      </c>
      <c r="D179" s="354" t="s">
        <v>282</v>
      </c>
      <c r="E179" s="357" t="s">
        <v>322</v>
      </c>
      <c r="F179" s="32">
        <v>1</v>
      </c>
      <c r="G179" s="73" t="s">
        <v>46</v>
      </c>
      <c r="H179" s="342" t="s">
        <v>392</v>
      </c>
      <c r="I179" s="345">
        <v>1000</v>
      </c>
      <c r="J179" s="348"/>
      <c r="K179" s="345">
        <v>1079.78</v>
      </c>
      <c r="L179" s="348">
        <v>41778</v>
      </c>
      <c r="M179" s="348">
        <v>41821</v>
      </c>
      <c r="N179" s="348">
        <v>41832</v>
      </c>
      <c r="O179" s="336"/>
      <c r="P179" s="336"/>
      <c r="Q179" s="336"/>
      <c r="R179" s="336"/>
      <c r="S179" s="336"/>
      <c r="T179" s="336"/>
      <c r="U179" s="336"/>
      <c r="V179" s="336"/>
      <c r="W179" s="336"/>
      <c r="X179" s="339"/>
      <c r="Y179" s="54"/>
      <c r="Z179" s="32"/>
      <c r="AA179" s="33"/>
      <c r="AB179" s="123"/>
      <c r="AC179" s="123">
        <v>1</v>
      </c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hidden="1" customHeight="1">
      <c r="A180" s="7">
        <v>175</v>
      </c>
      <c r="B180" s="300"/>
      <c r="C180" s="352"/>
      <c r="D180" s="355"/>
      <c r="E180" s="358"/>
      <c r="F180" s="32">
        <v>2</v>
      </c>
      <c r="G180" s="73" t="s">
        <v>52</v>
      </c>
      <c r="H180" s="343"/>
      <c r="I180" s="346"/>
      <c r="J180" s="349"/>
      <c r="K180" s="346"/>
      <c r="L180" s="349"/>
      <c r="M180" s="349"/>
      <c r="N180" s="349"/>
      <c r="O180" s="337"/>
      <c r="P180" s="337"/>
      <c r="Q180" s="337"/>
      <c r="R180" s="337"/>
      <c r="S180" s="337"/>
      <c r="T180" s="337"/>
      <c r="U180" s="337"/>
      <c r="V180" s="337"/>
      <c r="W180" s="337"/>
      <c r="X180" s="340"/>
      <c r="Y180" s="54"/>
      <c r="Z180" s="32"/>
      <c r="AA180" s="33"/>
      <c r="AB180" s="123"/>
      <c r="AC180" s="123">
        <v>1</v>
      </c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hidden="1" customHeight="1">
      <c r="A181" s="7">
        <v>176</v>
      </c>
      <c r="B181" s="300"/>
      <c r="C181" s="352"/>
      <c r="D181" s="355"/>
      <c r="E181" s="358"/>
      <c r="F181" s="32">
        <v>3</v>
      </c>
      <c r="G181" s="73" t="s">
        <v>53</v>
      </c>
      <c r="H181" s="343"/>
      <c r="I181" s="346"/>
      <c r="J181" s="349"/>
      <c r="K181" s="346"/>
      <c r="L181" s="349"/>
      <c r="M181" s="349"/>
      <c r="N181" s="349"/>
      <c r="O181" s="337"/>
      <c r="P181" s="337"/>
      <c r="Q181" s="337"/>
      <c r="R181" s="337"/>
      <c r="S181" s="337"/>
      <c r="T181" s="337"/>
      <c r="U181" s="337"/>
      <c r="V181" s="337"/>
      <c r="W181" s="337"/>
      <c r="X181" s="340"/>
      <c r="Y181" s="54"/>
      <c r="Z181" s="32"/>
      <c r="AA181" s="33"/>
      <c r="AB181" s="123"/>
      <c r="AC181" s="123">
        <v>1</v>
      </c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/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hidden="1" customHeight="1">
      <c r="A182" s="7">
        <v>177</v>
      </c>
      <c r="B182" s="301"/>
      <c r="C182" s="353"/>
      <c r="D182" s="356"/>
      <c r="E182" s="359"/>
      <c r="F182" s="32">
        <v>4</v>
      </c>
      <c r="G182" s="73" t="s">
        <v>81</v>
      </c>
      <c r="H182" s="344"/>
      <c r="I182" s="347"/>
      <c r="J182" s="350"/>
      <c r="K182" s="347"/>
      <c r="L182" s="350"/>
      <c r="M182" s="350"/>
      <c r="N182" s="350"/>
      <c r="O182" s="338"/>
      <c r="P182" s="338"/>
      <c r="Q182" s="338"/>
      <c r="R182" s="338"/>
      <c r="S182" s="338"/>
      <c r="T182" s="338"/>
      <c r="U182" s="338"/>
      <c r="V182" s="338"/>
      <c r="W182" s="338"/>
      <c r="X182" s="341"/>
      <c r="Y182" s="54"/>
      <c r="Z182" s="32"/>
      <c r="AA182" s="33">
        <v>1</v>
      </c>
      <c r="AB182" s="146"/>
      <c r="AC182" s="146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405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9">
        <v>49</v>
      </c>
      <c r="C183" s="351" t="s">
        <v>323</v>
      </c>
      <c r="D183" s="354" t="s">
        <v>147</v>
      </c>
      <c r="E183" s="357" t="s">
        <v>324</v>
      </c>
      <c r="F183" s="32">
        <v>1</v>
      </c>
      <c r="G183" s="18" t="s">
        <v>46</v>
      </c>
      <c r="H183" s="339" t="s">
        <v>325</v>
      </c>
      <c r="I183" s="336"/>
      <c r="J183" s="387"/>
      <c r="K183" s="365">
        <v>1105.76</v>
      </c>
      <c r="L183" s="348">
        <v>41778</v>
      </c>
      <c r="M183" s="348">
        <v>41821</v>
      </c>
      <c r="N183" s="348">
        <v>41832</v>
      </c>
      <c r="O183" s="336"/>
      <c r="P183" s="336"/>
      <c r="Q183" s="336"/>
      <c r="R183" s="387"/>
      <c r="S183" s="387"/>
      <c r="T183" s="336"/>
      <c r="U183" s="387"/>
      <c r="V183" s="336"/>
      <c r="W183" s="387"/>
      <c r="X183" s="339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300"/>
      <c r="C184" s="352"/>
      <c r="D184" s="355"/>
      <c r="E184" s="358"/>
      <c r="F184" s="32">
        <v>2</v>
      </c>
      <c r="G184" s="18" t="s">
        <v>52</v>
      </c>
      <c r="H184" s="340"/>
      <c r="I184" s="337"/>
      <c r="J184" s="388"/>
      <c r="K184" s="366"/>
      <c r="L184" s="349"/>
      <c r="M184" s="349"/>
      <c r="N184" s="349"/>
      <c r="O184" s="337"/>
      <c r="P184" s="337"/>
      <c r="Q184" s="337"/>
      <c r="R184" s="388"/>
      <c r="S184" s="388"/>
      <c r="T184" s="337"/>
      <c r="U184" s="388"/>
      <c r="V184" s="337"/>
      <c r="W184" s="388"/>
      <c r="X184" s="340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300"/>
      <c r="C185" s="352"/>
      <c r="D185" s="355"/>
      <c r="E185" s="358"/>
      <c r="F185" s="32">
        <v>3</v>
      </c>
      <c r="G185" s="18" t="s">
        <v>53</v>
      </c>
      <c r="H185" s="340"/>
      <c r="I185" s="337"/>
      <c r="J185" s="388"/>
      <c r="K185" s="366"/>
      <c r="L185" s="349"/>
      <c r="M185" s="349"/>
      <c r="N185" s="349"/>
      <c r="O185" s="337"/>
      <c r="P185" s="337"/>
      <c r="Q185" s="337"/>
      <c r="R185" s="388"/>
      <c r="S185" s="388"/>
      <c r="T185" s="337"/>
      <c r="U185" s="388"/>
      <c r="V185" s="337"/>
      <c r="W185" s="388"/>
      <c r="X185" s="340"/>
      <c r="Y185" s="18"/>
      <c r="Z185" s="18"/>
      <c r="AA185" s="33"/>
      <c r="AB185" s="110"/>
      <c r="AC185" s="110"/>
      <c r="AD185" s="123"/>
      <c r="AE185" s="123"/>
      <c r="AF185" s="123"/>
      <c r="AG185" s="123">
        <v>1</v>
      </c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301"/>
      <c r="C186" s="353"/>
      <c r="D186" s="356"/>
      <c r="E186" s="359"/>
      <c r="F186" s="32">
        <v>4</v>
      </c>
      <c r="G186" s="18" t="s">
        <v>81</v>
      </c>
      <c r="H186" s="341"/>
      <c r="I186" s="338"/>
      <c r="J186" s="389"/>
      <c r="K186" s="367"/>
      <c r="L186" s="350"/>
      <c r="M186" s="350"/>
      <c r="N186" s="350"/>
      <c r="O186" s="338"/>
      <c r="P186" s="338"/>
      <c r="Q186" s="338"/>
      <c r="R186" s="389"/>
      <c r="S186" s="389"/>
      <c r="T186" s="338"/>
      <c r="U186" s="389"/>
      <c r="V186" s="338"/>
      <c r="W186" s="389"/>
      <c r="X186" s="341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321">
        <v>50</v>
      </c>
      <c r="C187" s="374" t="s">
        <v>328</v>
      </c>
      <c r="D187" s="375" t="s">
        <v>194</v>
      </c>
      <c r="E187" s="376" t="s">
        <v>329</v>
      </c>
      <c r="F187" s="32">
        <v>1</v>
      </c>
      <c r="G187" s="18" t="s">
        <v>46</v>
      </c>
      <c r="H187" s="370" t="s">
        <v>330</v>
      </c>
      <c r="I187" s="368"/>
      <c r="J187" s="368"/>
      <c r="K187" s="386">
        <v>1124.7</v>
      </c>
      <c r="L187" s="373">
        <v>41778</v>
      </c>
      <c r="M187" s="373">
        <v>41821</v>
      </c>
      <c r="N187" s="373">
        <v>41832</v>
      </c>
      <c r="O187" s="368"/>
      <c r="P187" s="368"/>
      <c r="Q187" s="368" t="s">
        <v>331</v>
      </c>
      <c r="R187" s="391"/>
      <c r="S187" s="391"/>
      <c r="T187" s="368"/>
      <c r="U187" s="368"/>
      <c r="V187" s="368"/>
      <c r="W187" s="368"/>
      <c r="X187" s="370" t="s">
        <v>332</v>
      </c>
      <c r="Y187" s="18"/>
      <c r="Z187" s="18"/>
      <c r="AA187" s="41"/>
      <c r="AB187" s="123"/>
      <c r="AC187" s="123"/>
      <c r="AD187" s="123"/>
      <c r="AE187" s="123"/>
      <c r="AF187" s="123"/>
      <c r="AG187" s="123"/>
      <c r="AH187" s="123">
        <v>1</v>
      </c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321"/>
      <c r="C188" s="374"/>
      <c r="D188" s="375"/>
      <c r="E188" s="376"/>
      <c r="F188" s="32">
        <v>2</v>
      </c>
      <c r="G188" s="18" t="s">
        <v>52</v>
      </c>
      <c r="H188" s="370"/>
      <c r="I188" s="368"/>
      <c r="J188" s="368"/>
      <c r="K188" s="386"/>
      <c r="L188" s="373"/>
      <c r="M188" s="373"/>
      <c r="N188" s="373"/>
      <c r="O188" s="368"/>
      <c r="P188" s="368"/>
      <c r="Q188" s="368"/>
      <c r="R188" s="391"/>
      <c r="S188" s="391"/>
      <c r="T188" s="368"/>
      <c r="U188" s="368"/>
      <c r="V188" s="368"/>
      <c r="W188" s="368"/>
      <c r="X188" s="370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321"/>
      <c r="C189" s="374"/>
      <c r="D189" s="375"/>
      <c r="E189" s="376"/>
      <c r="F189" s="32">
        <v>3</v>
      </c>
      <c r="G189" s="18" t="s">
        <v>53</v>
      </c>
      <c r="H189" s="370"/>
      <c r="I189" s="368"/>
      <c r="J189" s="368"/>
      <c r="K189" s="386"/>
      <c r="L189" s="373"/>
      <c r="M189" s="373"/>
      <c r="N189" s="373"/>
      <c r="O189" s="368"/>
      <c r="P189" s="368"/>
      <c r="Q189" s="368"/>
      <c r="R189" s="391"/>
      <c r="S189" s="391"/>
      <c r="T189" s="368"/>
      <c r="U189" s="368"/>
      <c r="V189" s="368"/>
      <c r="W189" s="368"/>
      <c r="X189" s="370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321"/>
      <c r="C190" s="374"/>
      <c r="D190" s="375"/>
      <c r="E190" s="376"/>
      <c r="F190" s="32">
        <v>4</v>
      </c>
      <c r="G190" s="18" t="s">
        <v>81</v>
      </c>
      <c r="H190" s="370"/>
      <c r="I190" s="368"/>
      <c r="J190" s="368"/>
      <c r="K190" s="386"/>
      <c r="L190" s="373"/>
      <c r="M190" s="373"/>
      <c r="N190" s="373"/>
      <c r="O190" s="368"/>
      <c r="P190" s="368"/>
      <c r="Q190" s="368"/>
      <c r="R190" s="391"/>
      <c r="S190" s="391"/>
      <c r="T190" s="368"/>
      <c r="U190" s="368"/>
      <c r="V190" s="368"/>
      <c r="W190" s="368"/>
      <c r="X190" s="370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hidden="1" customHeight="1">
      <c r="A191" s="7">
        <v>186</v>
      </c>
      <c r="B191" s="299">
        <v>51</v>
      </c>
      <c r="C191" s="351" t="s">
        <v>333</v>
      </c>
      <c r="D191" s="354" t="s">
        <v>135</v>
      </c>
      <c r="E191" s="390" t="s">
        <v>413</v>
      </c>
      <c r="F191" s="32">
        <v>1</v>
      </c>
      <c r="G191" s="18" t="s">
        <v>46</v>
      </c>
      <c r="H191" s="339" t="s">
        <v>335</v>
      </c>
      <c r="I191" s="336"/>
      <c r="J191" s="336"/>
      <c r="K191" s="365">
        <v>1071.2</v>
      </c>
      <c r="L191" s="348">
        <v>41778</v>
      </c>
      <c r="M191" s="348">
        <v>41821</v>
      </c>
      <c r="N191" s="348">
        <v>41832</v>
      </c>
      <c r="O191" s="336"/>
      <c r="P191" s="336"/>
      <c r="Q191" s="336"/>
      <c r="R191" s="387"/>
      <c r="S191" s="387"/>
      <c r="T191" s="336"/>
      <c r="U191" s="336"/>
      <c r="V191" s="336"/>
      <c r="W191" s="336"/>
      <c r="X191" s="339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hidden="1" customHeight="1">
      <c r="A192" s="7">
        <v>187</v>
      </c>
      <c r="B192" s="300"/>
      <c r="C192" s="352"/>
      <c r="D192" s="355"/>
      <c r="E192" s="358"/>
      <c r="F192" s="32">
        <v>2</v>
      </c>
      <c r="G192" s="18" t="s">
        <v>52</v>
      </c>
      <c r="H192" s="340"/>
      <c r="I192" s="337"/>
      <c r="J192" s="337"/>
      <c r="K192" s="366"/>
      <c r="L192" s="349"/>
      <c r="M192" s="349"/>
      <c r="N192" s="349"/>
      <c r="O192" s="337"/>
      <c r="P192" s="337"/>
      <c r="Q192" s="337"/>
      <c r="R192" s="388"/>
      <c r="S192" s="388"/>
      <c r="T192" s="337"/>
      <c r="U192" s="337"/>
      <c r="V192" s="337"/>
      <c r="W192" s="337"/>
      <c r="X192" s="340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hidden="1" customHeight="1">
      <c r="A193" s="7">
        <v>188</v>
      </c>
      <c r="B193" s="300"/>
      <c r="C193" s="352"/>
      <c r="D193" s="355"/>
      <c r="E193" s="358"/>
      <c r="F193" s="32">
        <v>3</v>
      </c>
      <c r="G193" s="18" t="s">
        <v>53</v>
      </c>
      <c r="H193" s="340"/>
      <c r="I193" s="337"/>
      <c r="J193" s="337"/>
      <c r="K193" s="366"/>
      <c r="L193" s="349"/>
      <c r="M193" s="349"/>
      <c r="N193" s="349"/>
      <c r="O193" s="337"/>
      <c r="P193" s="337"/>
      <c r="Q193" s="337"/>
      <c r="R193" s="388"/>
      <c r="S193" s="388"/>
      <c r="T193" s="337"/>
      <c r="U193" s="337"/>
      <c r="V193" s="337"/>
      <c r="W193" s="337"/>
      <c r="X193" s="340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hidden="1" customHeight="1">
      <c r="A194" s="7">
        <v>189</v>
      </c>
      <c r="B194" s="301"/>
      <c r="C194" s="353"/>
      <c r="D194" s="356"/>
      <c r="E194" s="359"/>
      <c r="F194" s="32">
        <v>4</v>
      </c>
      <c r="G194" s="18" t="s">
        <v>81</v>
      </c>
      <c r="H194" s="341"/>
      <c r="I194" s="338"/>
      <c r="J194" s="338"/>
      <c r="K194" s="367"/>
      <c r="L194" s="350"/>
      <c r="M194" s="350"/>
      <c r="N194" s="350"/>
      <c r="O194" s="338"/>
      <c r="P194" s="338"/>
      <c r="Q194" s="338"/>
      <c r="R194" s="389"/>
      <c r="S194" s="389"/>
      <c r="T194" s="338"/>
      <c r="U194" s="338"/>
      <c r="V194" s="338"/>
      <c r="W194" s="338"/>
      <c r="X194" s="341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hidden="1" customHeight="1">
      <c r="A195" s="7">
        <v>190</v>
      </c>
      <c r="B195" s="299">
        <v>52</v>
      </c>
      <c r="C195" s="351" t="s">
        <v>337</v>
      </c>
      <c r="D195" s="354" t="s">
        <v>103</v>
      </c>
      <c r="E195" s="357" t="s">
        <v>338</v>
      </c>
      <c r="F195" s="32">
        <v>1</v>
      </c>
      <c r="G195" s="18" t="s">
        <v>46</v>
      </c>
      <c r="H195" s="339" t="s">
        <v>339</v>
      </c>
      <c r="I195" s="336"/>
      <c r="J195" s="336"/>
      <c r="K195" s="365">
        <v>1098.43</v>
      </c>
      <c r="L195" s="348">
        <v>41778</v>
      </c>
      <c r="M195" s="348">
        <v>41821</v>
      </c>
      <c r="N195" s="348">
        <v>41832</v>
      </c>
      <c r="O195" s="336"/>
      <c r="P195" s="336"/>
      <c r="Q195" s="336"/>
      <c r="R195" s="336"/>
      <c r="S195" s="336"/>
      <c r="T195" s="336"/>
      <c r="U195" s="336"/>
      <c r="V195" s="336"/>
      <c r="W195" s="336"/>
      <c r="X195" s="339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hidden="1" customHeight="1">
      <c r="A196" s="7">
        <v>191</v>
      </c>
      <c r="B196" s="300"/>
      <c r="C196" s="352"/>
      <c r="D196" s="355"/>
      <c r="E196" s="358"/>
      <c r="F196" s="32">
        <v>2</v>
      </c>
      <c r="G196" s="18" t="s">
        <v>52</v>
      </c>
      <c r="H196" s="340"/>
      <c r="I196" s="337"/>
      <c r="J196" s="337"/>
      <c r="K196" s="366"/>
      <c r="L196" s="349"/>
      <c r="M196" s="349"/>
      <c r="N196" s="349"/>
      <c r="O196" s="337"/>
      <c r="P196" s="337"/>
      <c r="Q196" s="337"/>
      <c r="R196" s="337"/>
      <c r="S196" s="337"/>
      <c r="T196" s="337"/>
      <c r="U196" s="337"/>
      <c r="V196" s="337"/>
      <c r="W196" s="337"/>
      <c r="X196" s="340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hidden="1" customHeight="1">
      <c r="A197" s="7">
        <v>192</v>
      </c>
      <c r="B197" s="300"/>
      <c r="C197" s="352"/>
      <c r="D197" s="355"/>
      <c r="E197" s="358"/>
      <c r="F197" s="32">
        <v>3</v>
      </c>
      <c r="G197" s="18" t="s">
        <v>53</v>
      </c>
      <c r="H197" s="340"/>
      <c r="I197" s="337"/>
      <c r="J197" s="337"/>
      <c r="K197" s="366"/>
      <c r="L197" s="349"/>
      <c r="M197" s="349"/>
      <c r="N197" s="349"/>
      <c r="O197" s="337"/>
      <c r="P197" s="337"/>
      <c r="Q197" s="337"/>
      <c r="R197" s="337"/>
      <c r="S197" s="337"/>
      <c r="T197" s="337"/>
      <c r="U197" s="337"/>
      <c r="V197" s="337"/>
      <c r="W197" s="337"/>
      <c r="X197" s="340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hidden="1" customHeight="1">
      <c r="A198" s="7">
        <v>193</v>
      </c>
      <c r="B198" s="301"/>
      <c r="C198" s="353"/>
      <c r="D198" s="356"/>
      <c r="E198" s="359"/>
      <c r="F198" s="32">
        <v>4</v>
      </c>
      <c r="G198" s="18" t="s">
        <v>81</v>
      </c>
      <c r="H198" s="341"/>
      <c r="I198" s="338"/>
      <c r="J198" s="338"/>
      <c r="K198" s="367"/>
      <c r="L198" s="350"/>
      <c r="M198" s="350"/>
      <c r="N198" s="350"/>
      <c r="O198" s="338"/>
      <c r="P198" s="338"/>
      <c r="Q198" s="338"/>
      <c r="R198" s="338"/>
      <c r="S198" s="338"/>
      <c r="T198" s="338"/>
      <c r="U198" s="338"/>
      <c r="V198" s="338"/>
      <c r="W198" s="338"/>
      <c r="X198" s="341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hidden="1" customHeight="1">
      <c r="A199" s="7">
        <v>194</v>
      </c>
      <c r="B199" s="299">
        <v>53</v>
      </c>
      <c r="C199" s="351" t="s">
        <v>341</v>
      </c>
      <c r="D199" s="354" t="s">
        <v>233</v>
      </c>
      <c r="E199" s="357" t="s">
        <v>342</v>
      </c>
      <c r="F199" s="42">
        <v>1</v>
      </c>
      <c r="G199" s="18" t="s">
        <v>46</v>
      </c>
      <c r="H199" s="392" t="s">
        <v>343</v>
      </c>
      <c r="I199" s="336"/>
      <c r="J199" s="387"/>
      <c r="K199" s="365">
        <v>1102.9100000000001</v>
      </c>
      <c r="L199" s="348">
        <v>41778</v>
      </c>
      <c r="M199" s="348">
        <v>41821</v>
      </c>
      <c r="N199" s="348">
        <v>41832</v>
      </c>
      <c r="O199" s="336"/>
      <c r="P199" s="336"/>
      <c r="Q199" s="336" t="s">
        <v>272</v>
      </c>
      <c r="R199" s="336"/>
      <c r="S199" s="336"/>
      <c r="T199" s="336"/>
      <c r="U199" s="336"/>
      <c r="V199" s="336"/>
      <c r="W199" s="336"/>
      <c r="X199" s="339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 t="s">
        <v>420</v>
      </c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hidden="1" customHeight="1">
      <c r="A200" s="7">
        <v>195</v>
      </c>
      <c r="B200" s="300"/>
      <c r="C200" s="352"/>
      <c r="D200" s="355"/>
      <c r="E200" s="358"/>
      <c r="F200" s="42">
        <v>2</v>
      </c>
      <c r="G200" s="18" t="s">
        <v>52</v>
      </c>
      <c r="H200" s="392"/>
      <c r="I200" s="337"/>
      <c r="J200" s="388"/>
      <c r="K200" s="366"/>
      <c r="L200" s="349"/>
      <c r="M200" s="349"/>
      <c r="N200" s="349"/>
      <c r="O200" s="337"/>
      <c r="P200" s="337"/>
      <c r="Q200" s="337"/>
      <c r="R200" s="337"/>
      <c r="S200" s="337"/>
      <c r="T200" s="337"/>
      <c r="U200" s="337"/>
      <c r="V200" s="337"/>
      <c r="W200" s="337"/>
      <c r="X200" s="340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 t="s">
        <v>421</v>
      </c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hidden="1" customHeight="1">
      <c r="A201" s="7">
        <v>196</v>
      </c>
      <c r="B201" s="300"/>
      <c r="C201" s="352"/>
      <c r="D201" s="355"/>
      <c r="E201" s="358"/>
      <c r="F201" s="42">
        <v>3</v>
      </c>
      <c r="G201" s="18" t="s">
        <v>53</v>
      </c>
      <c r="H201" s="392"/>
      <c r="I201" s="337"/>
      <c r="J201" s="388"/>
      <c r="K201" s="366"/>
      <c r="L201" s="349"/>
      <c r="M201" s="349"/>
      <c r="N201" s="349"/>
      <c r="O201" s="337"/>
      <c r="P201" s="337"/>
      <c r="Q201" s="337"/>
      <c r="R201" s="337"/>
      <c r="S201" s="337"/>
      <c r="T201" s="337"/>
      <c r="U201" s="337"/>
      <c r="V201" s="337"/>
      <c r="W201" s="337"/>
      <c r="X201" s="340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8" t="s">
        <v>421</v>
      </c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hidden="1" customHeight="1">
      <c r="A202" s="7">
        <v>197</v>
      </c>
      <c r="B202" s="301"/>
      <c r="C202" s="353"/>
      <c r="D202" s="356"/>
      <c r="E202" s="359"/>
      <c r="F202" s="42">
        <v>4</v>
      </c>
      <c r="G202" s="18" t="s">
        <v>81</v>
      </c>
      <c r="H202" s="392"/>
      <c r="I202" s="338"/>
      <c r="J202" s="389"/>
      <c r="K202" s="367"/>
      <c r="L202" s="350"/>
      <c r="M202" s="350"/>
      <c r="N202" s="350"/>
      <c r="O202" s="338"/>
      <c r="P202" s="338"/>
      <c r="Q202" s="338"/>
      <c r="R202" s="338"/>
      <c r="S202" s="338"/>
      <c r="T202" s="338"/>
      <c r="U202" s="338"/>
      <c r="V202" s="338"/>
      <c r="W202" s="338"/>
      <c r="X202" s="341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 t="s">
        <v>422</v>
      </c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hidden="1" customHeight="1">
      <c r="A203" s="7">
        <v>198</v>
      </c>
      <c r="B203" s="299">
        <v>54</v>
      </c>
      <c r="C203" s="351" t="s">
        <v>346</v>
      </c>
      <c r="D203" s="354" t="s">
        <v>250</v>
      </c>
      <c r="E203" s="357" t="s">
        <v>347</v>
      </c>
      <c r="F203" s="42">
        <v>1</v>
      </c>
      <c r="G203" s="18" t="s">
        <v>46</v>
      </c>
      <c r="H203" s="339" t="s">
        <v>257</v>
      </c>
      <c r="I203" s="336"/>
      <c r="J203" s="336"/>
      <c r="K203" s="365">
        <v>1068.42</v>
      </c>
      <c r="L203" s="348">
        <v>41778</v>
      </c>
      <c r="M203" s="348">
        <v>41821</v>
      </c>
      <c r="N203" s="348">
        <v>41832</v>
      </c>
      <c r="O203" s="336"/>
      <c r="P203" s="336"/>
      <c r="Q203" s="336"/>
      <c r="R203" s="336"/>
      <c r="S203" s="336"/>
      <c r="T203" s="336"/>
      <c r="U203" s="336"/>
      <c r="V203" s="336"/>
      <c r="W203" s="336"/>
      <c r="X203" s="339" t="s">
        <v>348</v>
      </c>
      <c r="Y203" s="18"/>
      <c r="Z203" s="18"/>
      <c r="AA203" s="43"/>
      <c r="AB203" s="110"/>
      <c r="AC203" s="110"/>
      <c r="AD203" s="110"/>
      <c r="AE203" s="110"/>
      <c r="AF203" s="110"/>
      <c r="AG203" s="110"/>
      <c r="AH203" s="110">
        <v>1</v>
      </c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hidden="1" customHeight="1">
      <c r="A204" s="7">
        <v>199</v>
      </c>
      <c r="B204" s="300"/>
      <c r="C204" s="352"/>
      <c r="D204" s="355"/>
      <c r="E204" s="358"/>
      <c r="F204" s="42">
        <v>2</v>
      </c>
      <c r="G204" s="18" t="s">
        <v>52</v>
      </c>
      <c r="H204" s="340"/>
      <c r="I204" s="337"/>
      <c r="J204" s="337"/>
      <c r="K204" s="366"/>
      <c r="L204" s="349"/>
      <c r="M204" s="349"/>
      <c r="N204" s="349"/>
      <c r="O204" s="337"/>
      <c r="P204" s="337"/>
      <c r="Q204" s="337"/>
      <c r="R204" s="337"/>
      <c r="S204" s="337"/>
      <c r="T204" s="337"/>
      <c r="U204" s="337"/>
      <c r="V204" s="337"/>
      <c r="W204" s="337"/>
      <c r="X204" s="340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hidden="1" customHeight="1">
      <c r="A205" s="7">
        <v>200</v>
      </c>
      <c r="B205" s="300"/>
      <c r="C205" s="352"/>
      <c r="D205" s="355"/>
      <c r="E205" s="358"/>
      <c r="F205" s="42">
        <v>3</v>
      </c>
      <c r="G205" s="18" t="s">
        <v>53</v>
      </c>
      <c r="H205" s="340"/>
      <c r="I205" s="337"/>
      <c r="J205" s="337"/>
      <c r="K205" s="366"/>
      <c r="L205" s="349"/>
      <c r="M205" s="349"/>
      <c r="N205" s="349"/>
      <c r="O205" s="337"/>
      <c r="P205" s="337"/>
      <c r="Q205" s="337"/>
      <c r="R205" s="337"/>
      <c r="S205" s="337"/>
      <c r="T205" s="337"/>
      <c r="U205" s="337"/>
      <c r="V205" s="337"/>
      <c r="W205" s="337"/>
      <c r="X205" s="340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hidden="1" customHeight="1">
      <c r="A206" s="7">
        <v>201</v>
      </c>
      <c r="B206" s="301"/>
      <c r="C206" s="353"/>
      <c r="D206" s="356"/>
      <c r="E206" s="359"/>
      <c r="F206" s="42">
        <v>4</v>
      </c>
      <c r="G206" s="18" t="s">
        <v>81</v>
      </c>
      <c r="H206" s="341"/>
      <c r="I206" s="338"/>
      <c r="J206" s="338"/>
      <c r="K206" s="367"/>
      <c r="L206" s="350"/>
      <c r="M206" s="350"/>
      <c r="N206" s="350"/>
      <c r="O206" s="338"/>
      <c r="P206" s="338"/>
      <c r="Q206" s="338"/>
      <c r="R206" s="338"/>
      <c r="S206" s="338"/>
      <c r="T206" s="338"/>
      <c r="U206" s="338"/>
      <c r="V206" s="338"/>
      <c r="W206" s="338"/>
      <c r="X206" s="341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 t="s">
        <v>415</v>
      </c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hidden="1" customHeight="1">
      <c r="A207" s="7">
        <v>202</v>
      </c>
      <c r="B207" s="299">
        <v>55</v>
      </c>
      <c r="C207" s="351" t="s">
        <v>349</v>
      </c>
      <c r="D207" s="354" t="s">
        <v>282</v>
      </c>
      <c r="E207" s="357" t="s">
        <v>350</v>
      </c>
      <c r="F207" s="42">
        <v>1</v>
      </c>
      <c r="G207" s="18" t="s">
        <v>46</v>
      </c>
      <c r="H207" s="339" t="s">
        <v>392</v>
      </c>
      <c r="I207" s="336"/>
      <c r="J207" s="336"/>
      <c r="K207" s="365">
        <v>1093.33</v>
      </c>
      <c r="L207" s="348">
        <v>41778</v>
      </c>
      <c r="M207" s="348">
        <v>41821</v>
      </c>
      <c r="N207" s="348">
        <v>41832</v>
      </c>
      <c r="O207" s="336"/>
      <c r="P207" s="336"/>
      <c r="Q207" s="336"/>
      <c r="R207" s="336"/>
      <c r="S207" s="336"/>
      <c r="T207" s="336"/>
      <c r="U207" s="336"/>
      <c r="V207" s="336"/>
      <c r="W207" s="336"/>
      <c r="X207" s="339"/>
      <c r="Y207" s="54"/>
      <c r="Z207" s="32"/>
      <c r="AA207" s="43"/>
      <c r="AB207" s="133"/>
      <c r="AC207" s="123">
        <v>1</v>
      </c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9"/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hidden="1" customHeight="1">
      <c r="A208" s="7">
        <v>203</v>
      </c>
      <c r="B208" s="300"/>
      <c r="C208" s="352"/>
      <c r="D208" s="355"/>
      <c r="E208" s="358"/>
      <c r="F208" s="42">
        <v>2</v>
      </c>
      <c r="G208" s="18" t="s">
        <v>52</v>
      </c>
      <c r="H208" s="340"/>
      <c r="I208" s="337"/>
      <c r="J208" s="337"/>
      <c r="K208" s="366"/>
      <c r="L208" s="349"/>
      <c r="M208" s="349"/>
      <c r="N208" s="349"/>
      <c r="O208" s="337"/>
      <c r="P208" s="337"/>
      <c r="Q208" s="337"/>
      <c r="R208" s="337"/>
      <c r="S208" s="337"/>
      <c r="T208" s="337"/>
      <c r="U208" s="337"/>
      <c r="V208" s="337"/>
      <c r="W208" s="337"/>
      <c r="X208" s="340"/>
      <c r="Y208" s="54"/>
      <c r="Z208" s="32"/>
      <c r="AA208" s="43">
        <v>1</v>
      </c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 t="s">
        <v>393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hidden="1" customHeight="1">
      <c r="A209" s="7">
        <v>204</v>
      </c>
      <c r="B209" s="300"/>
      <c r="C209" s="352"/>
      <c r="D209" s="355"/>
      <c r="E209" s="358"/>
      <c r="F209" s="42">
        <v>3</v>
      </c>
      <c r="G209" s="18" t="s">
        <v>53</v>
      </c>
      <c r="H209" s="340"/>
      <c r="I209" s="337"/>
      <c r="J209" s="337"/>
      <c r="K209" s="366"/>
      <c r="L209" s="349"/>
      <c r="M209" s="349"/>
      <c r="N209" s="349"/>
      <c r="O209" s="337"/>
      <c r="P209" s="337"/>
      <c r="Q209" s="337"/>
      <c r="R209" s="337"/>
      <c r="S209" s="337"/>
      <c r="T209" s="337"/>
      <c r="U209" s="337"/>
      <c r="V209" s="337"/>
      <c r="W209" s="337"/>
      <c r="X209" s="340"/>
      <c r="Y209" s="54"/>
      <c r="Z209" s="32"/>
      <c r="AA209" s="43"/>
      <c r="AB209" s="133"/>
      <c r="AC209" s="123">
        <v>1</v>
      </c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9"/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hidden="1" customHeight="1">
      <c r="A210" s="7">
        <v>205</v>
      </c>
      <c r="B210" s="301"/>
      <c r="C210" s="353"/>
      <c r="D210" s="356"/>
      <c r="E210" s="359"/>
      <c r="F210" s="42">
        <v>4</v>
      </c>
      <c r="G210" s="18" t="s">
        <v>81</v>
      </c>
      <c r="H210" s="341"/>
      <c r="I210" s="338"/>
      <c r="J210" s="338"/>
      <c r="K210" s="367"/>
      <c r="L210" s="350"/>
      <c r="M210" s="350"/>
      <c r="N210" s="350"/>
      <c r="O210" s="338"/>
      <c r="P210" s="338"/>
      <c r="Q210" s="338"/>
      <c r="R210" s="338"/>
      <c r="S210" s="338"/>
      <c r="T210" s="338"/>
      <c r="U210" s="338"/>
      <c r="V210" s="338"/>
      <c r="W210" s="338"/>
      <c r="X210" s="341"/>
      <c r="Y210" s="54"/>
      <c r="Z210" s="32"/>
      <c r="AA210" s="43">
        <v>1</v>
      </c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 t="s">
        <v>393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hidden="1" customHeight="1">
      <c r="A211" s="7">
        <v>206</v>
      </c>
      <c r="B211" s="299">
        <v>56</v>
      </c>
      <c r="C211" s="351" t="s">
        <v>351</v>
      </c>
      <c r="D211" s="354" t="s">
        <v>352</v>
      </c>
      <c r="E211" s="357" t="s">
        <v>353</v>
      </c>
      <c r="F211" s="42">
        <v>1</v>
      </c>
      <c r="G211" s="18" t="s">
        <v>46</v>
      </c>
      <c r="H211" s="339" t="s">
        <v>354</v>
      </c>
      <c r="I211" s="336"/>
      <c r="J211" s="336"/>
      <c r="K211" s="365">
        <v>1117.8</v>
      </c>
      <c r="L211" s="348">
        <v>41778</v>
      </c>
      <c r="M211" s="348">
        <v>41821</v>
      </c>
      <c r="N211" s="348">
        <v>41832</v>
      </c>
      <c r="O211" s="336"/>
      <c r="P211" s="336"/>
      <c r="Q211" s="336"/>
      <c r="R211" s="336"/>
      <c r="S211" s="336"/>
      <c r="T211" s="336"/>
      <c r="U211" s="336"/>
      <c r="V211" s="336"/>
      <c r="W211" s="336"/>
      <c r="X211" s="339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hidden="1" customHeight="1">
      <c r="A212" s="7">
        <v>207</v>
      </c>
      <c r="B212" s="300"/>
      <c r="C212" s="352"/>
      <c r="D212" s="355"/>
      <c r="E212" s="358"/>
      <c r="F212" s="42">
        <v>2</v>
      </c>
      <c r="G212" s="18" t="s">
        <v>52</v>
      </c>
      <c r="H212" s="340"/>
      <c r="I212" s="337"/>
      <c r="J212" s="337"/>
      <c r="K212" s="366"/>
      <c r="L212" s="349"/>
      <c r="M212" s="349"/>
      <c r="N212" s="349"/>
      <c r="O212" s="337"/>
      <c r="P212" s="337"/>
      <c r="Q212" s="337"/>
      <c r="R212" s="337"/>
      <c r="S212" s="337"/>
      <c r="T212" s="337"/>
      <c r="U212" s="337"/>
      <c r="V212" s="337"/>
      <c r="W212" s="337"/>
      <c r="X212" s="340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hidden="1" customHeight="1">
      <c r="A213" s="7">
        <v>208</v>
      </c>
      <c r="B213" s="300"/>
      <c r="C213" s="352"/>
      <c r="D213" s="355"/>
      <c r="E213" s="358"/>
      <c r="F213" s="42">
        <v>3</v>
      </c>
      <c r="G213" s="18" t="s">
        <v>53</v>
      </c>
      <c r="H213" s="340"/>
      <c r="I213" s="337"/>
      <c r="J213" s="337"/>
      <c r="K213" s="366"/>
      <c r="L213" s="349"/>
      <c r="M213" s="349"/>
      <c r="N213" s="349"/>
      <c r="O213" s="337"/>
      <c r="P213" s="337"/>
      <c r="Q213" s="337"/>
      <c r="R213" s="337"/>
      <c r="S213" s="337"/>
      <c r="T213" s="337"/>
      <c r="U213" s="337"/>
      <c r="V213" s="337"/>
      <c r="W213" s="337"/>
      <c r="X213" s="340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hidden="1" customHeight="1">
      <c r="A214" s="7">
        <v>209</v>
      </c>
      <c r="B214" s="301"/>
      <c r="C214" s="353"/>
      <c r="D214" s="356"/>
      <c r="E214" s="359"/>
      <c r="F214" s="42">
        <v>4</v>
      </c>
      <c r="G214" s="18" t="s">
        <v>81</v>
      </c>
      <c r="H214" s="341"/>
      <c r="I214" s="338"/>
      <c r="J214" s="338"/>
      <c r="K214" s="367"/>
      <c r="L214" s="350"/>
      <c r="M214" s="350"/>
      <c r="N214" s="350"/>
      <c r="O214" s="338"/>
      <c r="P214" s="338"/>
      <c r="Q214" s="338"/>
      <c r="R214" s="338"/>
      <c r="S214" s="338"/>
      <c r="T214" s="338"/>
      <c r="U214" s="338"/>
      <c r="V214" s="338"/>
      <c r="W214" s="338"/>
      <c r="X214" s="341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hidden="1" customHeight="1">
      <c r="A215" s="7">
        <v>210</v>
      </c>
      <c r="B215" s="299">
        <v>57</v>
      </c>
      <c r="C215" s="351" t="s">
        <v>355</v>
      </c>
      <c r="D215" s="354" t="s">
        <v>356</v>
      </c>
      <c r="E215" s="357" t="s">
        <v>357</v>
      </c>
      <c r="F215" s="42">
        <v>1</v>
      </c>
      <c r="G215" s="18" t="s">
        <v>46</v>
      </c>
      <c r="H215" s="339" t="s">
        <v>358</v>
      </c>
      <c r="I215" s="336"/>
      <c r="J215" s="336"/>
      <c r="K215" s="365">
        <v>1078.18</v>
      </c>
      <c r="L215" s="348">
        <v>41778</v>
      </c>
      <c r="M215" s="348">
        <v>41821</v>
      </c>
      <c r="N215" s="348">
        <v>41832</v>
      </c>
      <c r="O215" s="336"/>
      <c r="P215" s="336"/>
      <c r="Q215" s="336"/>
      <c r="R215" s="336"/>
      <c r="S215" s="336"/>
      <c r="T215" s="336"/>
      <c r="U215" s="336"/>
      <c r="V215" s="336"/>
      <c r="W215" s="336"/>
      <c r="X215" s="339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hidden="1" customHeight="1">
      <c r="A216" s="7">
        <v>211</v>
      </c>
      <c r="B216" s="300"/>
      <c r="C216" s="352"/>
      <c r="D216" s="355"/>
      <c r="E216" s="358"/>
      <c r="F216" s="42">
        <v>2</v>
      </c>
      <c r="G216" s="18" t="s">
        <v>52</v>
      </c>
      <c r="H216" s="340"/>
      <c r="I216" s="337"/>
      <c r="J216" s="337"/>
      <c r="K216" s="366"/>
      <c r="L216" s="349"/>
      <c r="M216" s="349"/>
      <c r="N216" s="349"/>
      <c r="O216" s="337"/>
      <c r="P216" s="337"/>
      <c r="Q216" s="337"/>
      <c r="R216" s="337"/>
      <c r="S216" s="337"/>
      <c r="T216" s="337"/>
      <c r="U216" s="337"/>
      <c r="V216" s="337"/>
      <c r="W216" s="337"/>
      <c r="X216" s="340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hidden="1" customHeight="1">
      <c r="A217" s="7">
        <v>212</v>
      </c>
      <c r="B217" s="300"/>
      <c r="C217" s="352"/>
      <c r="D217" s="355"/>
      <c r="E217" s="358"/>
      <c r="F217" s="42">
        <v>3</v>
      </c>
      <c r="G217" s="18" t="s">
        <v>53</v>
      </c>
      <c r="H217" s="340"/>
      <c r="I217" s="337"/>
      <c r="J217" s="337"/>
      <c r="K217" s="366"/>
      <c r="L217" s="349"/>
      <c r="M217" s="349"/>
      <c r="N217" s="349"/>
      <c r="O217" s="337"/>
      <c r="P217" s="337"/>
      <c r="Q217" s="337"/>
      <c r="R217" s="337"/>
      <c r="S217" s="337"/>
      <c r="T217" s="337"/>
      <c r="U217" s="337"/>
      <c r="V217" s="337"/>
      <c r="W217" s="337"/>
      <c r="X217" s="340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hidden="1" customHeight="1">
      <c r="A218" s="7">
        <v>213</v>
      </c>
      <c r="B218" s="301"/>
      <c r="C218" s="353"/>
      <c r="D218" s="356"/>
      <c r="E218" s="359"/>
      <c r="F218" s="42">
        <v>4</v>
      </c>
      <c r="G218" s="18" t="s">
        <v>81</v>
      </c>
      <c r="H218" s="341"/>
      <c r="I218" s="338"/>
      <c r="J218" s="338"/>
      <c r="K218" s="367"/>
      <c r="L218" s="350"/>
      <c r="M218" s="350"/>
      <c r="N218" s="350"/>
      <c r="O218" s="338"/>
      <c r="P218" s="338"/>
      <c r="Q218" s="338"/>
      <c r="R218" s="338"/>
      <c r="S218" s="338"/>
      <c r="T218" s="338"/>
      <c r="U218" s="338"/>
      <c r="V218" s="338"/>
      <c r="W218" s="338"/>
      <c r="X218" s="341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hidden="1" customHeight="1">
      <c r="A219" s="7">
        <v>214</v>
      </c>
      <c r="B219" s="299">
        <v>58</v>
      </c>
      <c r="C219" s="351" t="s">
        <v>359</v>
      </c>
      <c r="D219" s="354" t="s">
        <v>300</v>
      </c>
      <c r="E219" s="357" t="s">
        <v>360</v>
      </c>
      <c r="F219" s="42">
        <v>1</v>
      </c>
      <c r="G219" s="18" t="s">
        <v>46</v>
      </c>
      <c r="H219" s="392" t="s">
        <v>361</v>
      </c>
      <c r="I219" s="35"/>
      <c r="J219" s="336"/>
      <c r="K219" s="365">
        <v>1041.5</v>
      </c>
      <c r="L219" s="348">
        <v>41778</v>
      </c>
      <c r="M219" s="348">
        <v>41821</v>
      </c>
      <c r="N219" s="348">
        <v>41832</v>
      </c>
      <c r="O219" s="336"/>
      <c r="P219" s="336"/>
      <c r="Q219" s="336" t="s">
        <v>272</v>
      </c>
      <c r="R219" s="336"/>
      <c r="S219" s="336"/>
      <c r="T219" s="336"/>
      <c r="U219" s="336"/>
      <c r="V219" s="336"/>
      <c r="W219" s="336"/>
      <c r="X219" s="339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hidden="1" customHeight="1">
      <c r="A220" s="7">
        <v>215</v>
      </c>
      <c r="B220" s="300"/>
      <c r="C220" s="352"/>
      <c r="D220" s="355"/>
      <c r="E220" s="358"/>
      <c r="F220" s="42">
        <v>2</v>
      </c>
      <c r="G220" s="18" t="s">
        <v>52</v>
      </c>
      <c r="H220" s="392"/>
      <c r="I220" s="35"/>
      <c r="J220" s="337"/>
      <c r="K220" s="366"/>
      <c r="L220" s="349"/>
      <c r="M220" s="349"/>
      <c r="N220" s="349"/>
      <c r="O220" s="337"/>
      <c r="P220" s="337"/>
      <c r="Q220" s="337"/>
      <c r="R220" s="337"/>
      <c r="S220" s="337"/>
      <c r="T220" s="337"/>
      <c r="U220" s="337"/>
      <c r="V220" s="337"/>
      <c r="W220" s="337"/>
      <c r="X220" s="340"/>
      <c r="Y220" s="18"/>
      <c r="Z220" s="18"/>
      <c r="AA220" s="43"/>
      <c r="AB220" s="109"/>
      <c r="AC220" s="109"/>
      <c r="AD220" s="109"/>
      <c r="AE220" s="109"/>
      <c r="AF220" s="109">
        <v>1</v>
      </c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hidden="1" customHeight="1">
      <c r="A221" s="7">
        <v>216</v>
      </c>
      <c r="B221" s="300"/>
      <c r="C221" s="352"/>
      <c r="D221" s="355"/>
      <c r="E221" s="358"/>
      <c r="F221" s="42">
        <v>3</v>
      </c>
      <c r="G221" s="18" t="s">
        <v>53</v>
      </c>
      <c r="H221" s="392"/>
      <c r="I221" s="35"/>
      <c r="J221" s="337"/>
      <c r="K221" s="366"/>
      <c r="L221" s="349"/>
      <c r="M221" s="349"/>
      <c r="N221" s="349"/>
      <c r="O221" s="337"/>
      <c r="P221" s="337"/>
      <c r="Q221" s="337"/>
      <c r="R221" s="337"/>
      <c r="S221" s="337"/>
      <c r="T221" s="337"/>
      <c r="U221" s="337"/>
      <c r="V221" s="337"/>
      <c r="W221" s="337"/>
      <c r="X221" s="340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hidden="1" customHeight="1">
      <c r="A222" s="7">
        <v>217</v>
      </c>
      <c r="B222" s="301"/>
      <c r="C222" s="353"/>
      <c r="D222" s="356"/>
      <c r="E222" s="359"/>
      <c r="F222" s="42">
        <v>4</v>
      </c>
      <c r="G222" s="18" t="s">
        <v>81</v>
      </c>
      <c r="H222" s="392"/>
      <c r="I222" s="45"/>
      <c r="J222" s="338"/>
      <c r="K222" s="367"/>
      <c r="L222" s="350"/>
      <c r="M222" s="350"/>
      <c r="N222" s="350"/>
      <c r="O222" s="338"/>
      <c r="P222" s="338"/>
      <c r="Q222" s="338"/>
      <c r="R222" s="338"/>
      <c r="S222" s="338"/>
      <c r="T222" s="338"/>
      <c r="U222" s="338"/>
      <c r="V222" s="338"/>
      <c r="W222" s="338"/>
      <c r="X222" s="341"/>
      <c r="Y222" s="18"/>
      <c r="Z222" s="18"/>
      <c r="AA222" s="43"/>
      <c r="AB222" s="109"/>
      <c r="AC222" s="109"/>
      <c r="AD222" s="109"/>
      <c r="AE222" s="109"/>
      <c r="AF222" s="109"/>
      <c r="AG222" s="114" t="s">
        <v>82</v>
      </c>
      <c r="AH222" s="114" t="s">
        <v>82</v>
      </c>
      <c r="AI222" s="114" t="s">
        <v>82</v>
      </c>
      <c r="AJ222" s="114" t="s">
        <v>82</v>
      </c>
      <c r="AK222" s="109">
        <v>1</v>
      </c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hidden="1" customHeight="1">
      <c r="A223" s="393" t="s">
        <v>369</v>
      </c>
      <c r="B223" s="393"/>
      <c r="C223" s="393"/>
      <c r="D223" s="393"/>
      <c r="E223" s="393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23</v>
      </c>
      <c r="AB223" s="49">
        <f t="shared" si="2"/>
        <v>3</v>
      </c>
      <c r="AC223" s="49">
        <f t="shared" si="2"/>
        <v>10</v>
      </c>
      <c r="AD223" s="49">
        <f t="shared" si="2"/>
        <v>8</v>
      </c>
      <c r="AE223" s="49">
        <f t="shared" si="2"/>
        <v>1</v>
      </c>
      <c r="AF223" s="49">
        <f t="shared" si="2"/>
        <v>15</v>
      </c>
      <c r="AG223" s="49">
        <f t="shared" si="2"/>
        <v>3</v>
      </c>
      <c r="AH223" s="49">
        <f t="shared" si="2"/>
        <v>16</v>
      </c>
      <c r="AI223" s="49">
        <f t="shared" si="2"/>
        <v>1</v>
      </c>
      <c r="AJ223" s="49">
        <f t="shared" si="2"/>
        <v>10</v>
      </c>
      <c r="AK223" s="49">
        <f>SUM(AK6:AK222)</f>
        <v>68</v>
      </c>
      <c r="AL223" s="49">
        <f t="shared" si="2"/>
        <v>59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404" t="s">
        <v>399</v>
      </c>
      <c r="E226" s="404"/>
      <c r="F226" s="404"/>
      <c r="G226" s="404"/>
      <c r="H226" s="404"/>
      <c r="I226" s="404"/>
      <c r="J226" s="404"/>
      <c r="K226" s="404"/>
      <c r="L226" s="404"/>
      <c r="M226" s="404"/>
      <c r="N226" s="404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404"/>
      <c r="AK226" s="404"/>
      <c r="AL226" s="404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406" t="s">
        <v>398</v>
      </c>
      <c r="E227" s="405" t="s">
        <v>394</v>
      </c>
      <c r="F227" s="405" t="s">
        <v>397</v>
      </c>
      <c r="G227" s="405"/>
      <c r="H227" s="405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82" t="s">
        <v>10</v>
      </c>
      <c r="Z227" s="282" t="s">
        <v>11</v>
      </c>
      <c r="AA227" s="282" t="s">
        <v>12</v>
      </c>
      <c r="AB227" s="282"/>
      <c r="AC227" s="282"/>
      <c r="AD227" s="282"/>
      <c r="AE227" s="282"/>
      <c r="AF227" s="282"/>
      <c r="AG227" s="282"/>
      <c r="AH227" s="282"/>
      <c r="AI227" s="282"/>
      <c r="AJ227" s="282"/>
      <c r="AK227" s="282"/>
      <c r="AL227" s="282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406"/>
      <c r="E228" s="405"/>
      <c r="F228" s="405"/>
      <c r="G228" s="405"/>
      <c r="H228" s="405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82"/>
      <c r="Z228" s="282"/>
      <c r="AA228" s="282" t="s">
        <v>27</v>
      </c>
      <c r="AB228" s="282" t="s">
        <v>28</v>
      </c>
      <c r="AC228" s="282" t="s">
        <v>29</v>
      </c>
      <c r="AD228" s="282" t="s">
        <v>30</v>
      </c>
      <c r="AE228" s="310" t="s">
        <v>31</v>
      </c>
      <c r="AF228" s="310"/>
      <c r="AG228" s="310" t="s">
        <v>32</v>
      </c>
      <c r="AH228" s="310"/>
      <c r="AI228" s="310" t="s">
        <v>33</v>
      </c>
      <c r="AJ228" s="310"/>
      <c r="AK228" s="310" t="s">
        <v>34</v>
      </c>
      <c r="AL228" s="310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406"/>
      <c r="E229" s="405"/>
      <c r="F229" s="405"/>
      <c r="G229" s="405"/>
      <c r="H229" s="405"/>
      <c r="Y229" s="282"/>
      <c r="Z229" s="282"/>
      <c r="AA229" s="282"/>
      <c r="AB229" s="282"/>
      <c r="AC229" s="282"/>
      <c r="AD229" s="282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310"/>
      <c r="AL229" s="310"/>
      <c r="AM229" s="255"/>
    </row>
    <row r="230" spans="1:54" ht="30" customHeight="1">
      <c r="B230" s="181"/>
      <c r="C230" s="181"/>
      <c r="D230" s="397" t="s">
        <v>373</v>
      </c>
      <c r="E230" s="278" t="s">
        <v>381</v>
      </c>
      <c r="F230" s="281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1</v>
      </c>
      <c r="AG230" s="185">
        <f t="shared" si="3"/>
        <v>0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1</v>
      </c>
      <c r="AJ230" s="188">
        <f>SUM(AJ6,AJ9,AJ12,AJ15,AJ18,AJ22,AJ25,AJ28,AJ31,AJ34,AJ37,AJ40,AJ43,AJ47,AK50,AJ53,AJ56,AJ60,AJ64,AJ67,AJ71,AJ75,AJ79,AJ83,AJ87,AJ91)</f>
        <v>1</v>
      </c>
      <c r="AK230" s="188">
        <f>SUM(AK6,AK9,AK12,AK15,AK18,AK22,AK25,AK28,AK31,AK34,AK37,AK40,AK43,AK47,AL50,AK53,AK56,AK60,AK64,AK67,AK71,AK75,AK79,AK83,AK87,AK91)</f>
        <v>5</v>
      </c>
      <c r="AL230" s="185">
        <f t="shared" si="3"/>
        <v>10</v>
      </c>
      <c r="AT230" s="277">
        <f>H230-(AA230+AB230+AC230+AD230+AE230+AF230+AG230+AH230+AI230+AJ230+AK230+AL230)</f>
        <v>0</v>
      </c>
    </row>
    <row r="231" spans="1:54" ht="30" customHeight="1">
      <c r="B231" s="181"/>
      <c r="C231" s="181"/>
      <c r="D231" s="397"/>
      <c r="E231" s="279"/>
      <c r="F231" s="281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2</v>
      </c>
      <c r="AE231" s="185">
        <f t="shared" si="4"/>
        <v>0</v>
      </c>
      <c r="AF231" s="185">
        <f t="shared" si="4"/>
        <v>3</v>
      </c>
      <c r="AG231" s="185">
        <f t="shared" si="4"/>
        <v>1</v>
      </c>
      <c r="AH231" s="185">
        <f t="shared" si="4"/>
        <v>1</v>
      </c>
      <c r="AI231" s="185">
        <f t="shared" si="4"/>
        <v>0</v>
      </c>
      <c r="AJ231" s="185">
        <f t="shared" si="4"/>
        <v>1</v>
      </c>
      <c r="AK231" s="185">
        <f t="shared" si="4"/>
        <v>6</v>
      </c>
      <c r="AL231" s="185">
        <f t="shared" si="4"/>
        <v>9</v>
      </c>
      <c r="AT231" s="277">
        <f t="shared" ref="AT231:AT248" si="5">H231-(AA231+AB231+AC231+AD231+AE231+AF231+AG231+AH231+AI231+AJ231+AK231+AL231)</f>
        <v>0</v>
      </c>
    </row>
    <row r="232" spans="1:54" ht="30" customHeight="1">
      <c r="B232" s="181"/>
      <c r="C232" s="181"/>
      <c r="D232" s="397"/>
      <c r="E232" s="279"/>
      <c r="F232" s="281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6">Y8+Y11+Y14+Y17+Y20+Y24+Y27+Y30+Y33+Y36+Y39+Y42+Y45+Y49+Y52+Y55+Y58+Y62+Y66+Y69+Y73+Y77+Y81+Y85+Y89+Y93</f>
        <v>0</v>
      </c>
      <c r="Z232" s="185">
        <f t="shared" si="6"/>
        <v>0</v>
      </c>
      <c r="AA232" s="185">
        <f t="shared" si="6"/>
        <v>1</v>
      </c>
      <c r="AB232" s="185">
        <f t="shared" si="6"/>
        <v>1</v>
      </c>
      <c r="AC232" s="185">
        <f t="shared" si="6"/>
        <v>1</v>
      </c>
      <c r="AD232" s="185">
        <f t="shared" si="6"/>
        <v>1</v>
      </c>
      <c r="AE232" s="185">
        <f t="shared" si="6"/>
        <v>0</v>
      </c>
      <c r="AF232" s="185">
        <f t="shared" si="6"/>
        <v>3</v>
      </c>
      <c r="AG232" s="185">
        <f t="shared" si="6"/>
        <v>1</v>
      </c>
      <c r="AH232" s="185">
        <f t="shared" si="6"/>
        <v>1</v>
      </c>
      <c r="AI232" s="185">
        <f t="shared" si="6"/>
        <v>0</v>
      </c>
      <c r="AJ232" s="185">
        <f t="shared" si="6"/>
        <v>2</v>
      </c>
      <c r="AK232" s="185">
        <f t="shared" si="6"/>
        <v>5</v>
      </c>
      <c r="AL232" s="185">
        <f t="shared" si="6"/>
        <v>10</v>
      </c>
      <c r="AT232" s="277">
        <f t="shared" si="5"/>
        <v>0</v>
      </c>
    </row>
    <row r="233" spans="1:54" ht="30" customHeight="1">
      <c r="B233" s="181"/>
      <c r="C233" s="181"/>
      <c r="D233" s="397"/>
      <c r="E233" s="280"/>
      <c r="F233" s="281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7">Z9+Z12+Z15+Z18+Z21+Z25+Z28+Z31+Z34+Z37+Z40+Z43+Z46+Z50+Z53+Z56+Z59+Z63+Z67+Z70+Z74+Z78+Z82+Z86+Z90+Z94</f>
        <v>0</v>
      </c>
      <c r="AA233" s="185">
        <f>SUM(AA46,AA59,AA63,AA70,AA74,AA78,AA82,AA86,AA90,AA94)</f>
        <v>1</v>
      </c>
      <c r="AB233" s="185">
        <f t="shared" ref="AB233:AL233" si="8">SUM(AB46,AB59,AB63,AB70,AB74,AB78,AB82,AB86,AB90,AB94)</f>
        <v>0</v>
      </c>
      <c r="AC233" s="185">
        <f t="shared" si="8"/>
        <v>1</v>
      </c>
      <c r="AD233" s="185">
        <f t="shared" si="8"/>
        <v>0</v>
      </c>
      <c r="AE233" s="185">
        <f t="shared" si="8"/>
        <v>1</v>
      </c>
      <c r="AF233" s="185">
        <f t="shared" si="8"/>
        <v>0</v>
      </c>
      <c r="AG233" s="185">
        <f t="shared" si="8"/>
        <v>0</v>
      </c>
      <c r="AH233" s="185">
        <f t="shared" si="8"/>
        <v>0</v>
      </c>
      <c r="AI233" s="185">
        <f t="shared" si="8"/>
        <v>0</v>
      </c>
      <c r="AJ233" s="185">
        <f t="shared" si="8"/>
        <v>0</v>
      </c>
      <c r="AK233" s="185">
        <f>SUM(AK21,AK46,AK59,AK63,AK70,AK74,AK78,AK82,AK86,AK90,AK94)</f>
        <v>4</v>
      </c>
      <c r="AL233" s="185">
        <f t="shared" si="8"/>
        <v>4</v>
      </c>
      <c r="AT233" s="277">
        <f t="shared" si="5"/>
        <v>0</v>
      </c>
    </row>
    <row r="234" spans="1:54" ht="9.9499999999999993" customHeight="1">
      <c r="D234" s="398"/>
      <c r="E234" s="399"/>
      <c r="F234" s="400"/>
      <c r="G234" s="400"/>
      <c r="H234" s="400"/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  <c r="AJ234" s="400"/>
      <c r="AK234" s="400"/>
      <c r="AL234" s="401"/>
      <c r="AT234" s="277">
        <f t="shared" si="5"/>
        <v>0</v>
      </c>
    </row>
    <row r="235" spans="1:54" ht="30" customHeight="1">
      <c r="D235" s="394" t="s">
        <v>375</v>
      </c>
      <c r="E235" s="278" t="s">
        <v>380</v>
      </c>
      <c r="F235" s="281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9">SUM(Z95,Z99,Z103,Z107,Z111,Z115,Z119,Z123,Z127,Z131,Z135,Z139,Z143,Z147,Z151,Z155,Z159,Z163,Z167,Z171,Z175,Z179)</f>
        <v>0</v>
      </c>
      <c r="AA235" s="187">
        <f t="shared" si="9"/>
        <v>1</v>
      </c>
      <c r="AB235" s="228">
        <f t="shared" si="9"/>
        <v>0</v>
      </c>
      <c r="AC235" s="228">
        <f t="shared" si="9"/>
        <v>1</v>
      </c>
      <c r="AD235" s="228">
        <f t="shared" si="9"/>
        <v>1</v>
      </c>
      <c r="AE235" s="228">
        <f t="shared" si="9"/>
        <v>0</v>
      </c>
      <c r="AF235" s="228">
        <f t="shared" si="9"/>
        <v>2</v>
      </c>
      <c r="AG235" s="228">
        <f t="shared" si="9"/>
        <v>0</v>
      </c>
      <c r="AH235" s="228">
        <f t="shared" si="9"/>
        <v>2</v>
      </c>
      <c r="AI235" s="228">
        <f t="shared" si="9"/>
        <v>0</v>
      </c>
      <c r="AJ235" s="228">
        <f t="shared" si="9"/>
        <v>0</v>
      </c>
      <c r="AK235" s="228">
        <f t="shared" si="9"/>
        <v>10</v>
      </c>
      <c r="AL235" s="228">
        <f t="shared" si="9"/>
        <v>5</v>
      </c>
      <c r="AT235" s="277">
        <f t="shared" si="5"/>
        <v>0</v>
      </c>
    </row>
    <row r="236" spans="1:54" ht="30" customHeight="1">
      <c r="D236" s="395"/>
      <c r="E236" s="279"/>
      <c r="F236" s="281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10">SUM(Z96,Z100,Z104,Z108,Z112,Z116,Z120,Z124,Z128,Z132,Z136,Z140,Z144,Z148,Z152,Z156,Z160,Z164,Z168,Z172,Z176,Z180)</f>
        <v>0</v>
      </c>
      <c r="AA236" s="185">
        <f t="shared" ref="AA236:AL237" si="11">SUM(AA96,AA100,AA104,AA108,AA112,AA116,AA120,AA124,AA128,AA132,AA136,AA140,AA144,AA148,AA152,AA156,AA160,AA164,AA168,AA172,AA176,AA180)</f>
        <v>1</v>
      </c>
      <c r="AB236" s="185">
        <f t="shared" si="11"/>
        <v>1</v>
      </c>
      <c r="AC236" s="185">
        <f t="shared" si="11"/>
        <v>1</v>
      </c>
      <c r="AD236" s="185">
        <f t="shared" si="11"/>
        <v>0</v>
      </c>
      <c r="AE236" s="185">
        <f t="shared" si="11"/>
        <v>0</v>
      </c>
      <c r="AF236" s="185">
        <f t="shared" si="11"/>
        <v>0</v>
      </c>
      <c r="AG236" s="185">
        <f t="shared" si="11"/>
        <v>0</v>
      </c>
      <c r="AH236" s="185">
        <f t="shared" si="11"/>
        <v>2</v>
      </c>
      <c r="AI236" s="185">
        <f t="shared" si="11"/>
        <v>0</v>
      </c>
      <c r="AJ236" s="185">
        <f t="shared" si="11"/>
        <v>5</v>
      </c>
      <c r="AK236" s="185">
        <f t="shared" si="11"/>
        <v>5</v>
      </c>
      <c r="AL236" s="185">
        <f t="shared" si="11"/>
        <v>7</v>
      </c>
      <c r="AT236" s="277">
        <f t="shared" si="5"/>
        <v>0</v>
      </c>
    </row>
    <row r="237" spans="1:54" ht="30" customHeight="1">
      <c r="D237" s="395"/>
      <c r="E237" s="279"/>
      <c r="F237" s="281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2">SUM(Z97,Z101,Z105,Z109,Z113,Z117,Z121,Z125,Z129,Z133,Z137,Z141,Z145,Z149,Z153,Z157,Z161,Z165,Z169,Z173,Z177,Z181)</f>
        <v>0</v>
      </c>
      <c r="AA237" s="185">
        <f t="shared" ref="AA237:AL237" si="13">SUM(AA97,AA101,AA105,AA109,AA113,AA117,AA121,AA125,AA129,AA133,AA137,AA141,AA145,AA149,AA153,AA157,AA161,AA165,AA169,AA173,AA177,AA181)</f>
        <v>1</v>
      </c>
      <c r="AB237" s="185">
        <f t="shared" si="13"/>
        <v>0</v>
      </c>
      <c r="AC237" s="185">
        <f t="shared" si="13"/>
        <v>2</v>
      </c>
      <c r="AD237" s="185">
        <f t="shared" si="13"/>
        <v>0</v>
      </c>
      <c r="AE237" s="185">
        <f t="shared" si="13"/>
        <v>0</v>
      </c>
      <c r="AF237" s="185">
        <f t="shared" si="13"/>
        <v>1</v>
      </c>
      <c r="AG237" s="185">
        <f t="shared" si="13"/>
        <v>0</v>
      </c>
      <c r="AH237" s="185">
        <f t="shared" si="11"/>
        <v>3</v>
      </c>
      <c r="AI237" s="185">
        <f t="shared" si="13"/>
        <v>0</v>
      </c>
      <c r="AJ237" s="185">
        <f t="shared" si="13"/>
        <v>1</v>
      </c>
      <c r="AK237" s="185">
        <f t="shared" si="13"/>
        <v>7</v>
      </c>
      <c r="AL237" s="185">
        <f t="shared" si="13"/>
        <v>7</v>
      </c>
      <c r="AT237" s="277">
        <f t="shared" si="5"/>
        <v>0</v>
      </c>
    </row>
    <row r="238" spans="1:54" ht="30" customHeight="1">
      <c r="D238" s="396"/>
      <c r="E238" s="280"/>
      <c r="F238" s="281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4">SUM(Z98,Z102,Z106,Z110,Z114,Z118,Z122,Z126,Z130,Z134,Z138,Z142,Z146,Z150,Z154,Z158,Z162,Z166,Z170,Z174,Z178,Z182)</f>
        <v>0</v>
      </c>
      <c r="AA238" s="185">
        <f t="shared" ref="AA238:AL238" si="15">SUM(AA98,AA102,AA106,AA110,AA114,AA118,AA122,AA126,AA130,AA134,AA138,AA142,AA146,AA150,AA154,AA158,AA162,AA166,AA170,AA174,AA178,AA182)</f>
        <v>3</v>
      </c>
      <c r="AB238" s="185">
        <f t="shared" si="15"/>
        <v>0</v>
      </c>
      <c r="AC238" s="185">
        <f t="shared" si="15"/>
        <v>0</v>
      </c>
      <c r="AD238" s="185">
        <f t="shared" si="15"/>
        <v>1</v>
      </c>
      <c r="AE238" s="185">
        <f t="shared" si="15"/>
        <v>0</v>
      </c>
      <c r="AF238" s="185">
        <f t="shared" si="15"/>
        <v>1</v>
      </c>
      <c r="AG238" s="185">
        <f t="shared" si="15"/>
        <v>0</v>
      </c>
      <c r="AH238" s="185">
        <f t="shared" si="15"/>
        <v>0</v>
      </c>
      <c r="AI238" s="185">
        <f t="shared" si="15"/>
        <v>0</v>
      </c>
      <c r="AJ238" s="185">
        <f t="shared" si="15"/>
        <v>0</v>
      </c>
      <c r="AK238" s="185">
        <f t="shared" si="15"/>
        <v>10</v>
      </c>
      <c r="AL238" s="185">
        <f t="shared" si="15"/>
        <v>7</v>
      </c>
      <c r="AT238" s="277">
        <f t="shared" si="5"/>
        <v>0</v>
      </c>
    </row>
    <row r="239" spans="1:54" ht="9.9499999999999993" customHeight="1">
      <c r="D239" s="402"/>
      <c r="E239" s="402"/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  <c r="AA239" s="402"/>
      <c r="AB239" s="402"/>
      <c r="AC239" s="402"/>
      <c r="AD239" s="402"/>
      <c r="AE239" s="402"/>
      <c r="AF239" s="402"/>
      <c r="AG239" s="402"/>
      <c r="AH239" s="402"/>
      <c r="AI239" s="402"/>
      <c r="AJ239" s="402"/>
      <c r="AK239" s="402"/>
      <c r="AL239" s="403"/>
      <c r="AT239" s="277">
        <f t="shared" si="5"/>
        <v>0</v>
      </c>
    </row>
    <row r="240" spans="1:54" ht="30" customHeight="1">
      <c r="D240" s="394" t="s">
        <v>374</v>
      </c>
      <c r="E240" s="278" t="s">
        <v>379</v>
      </c>
      <c r="F240" s="281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6">SUM(Y199,Y203,Y207,Y211,Y215,Y219)</f>
        <v>0</v>
      </c>
      <c r="Z240" s="185">
        <f t="shared" si="16"/>
        <v>0</v>
      </c>
      <c r="AA240" s="185">
        <f t="shared" si="16"/>
        <v>3</v>
      </c>
      <c r="AB240" s="185">
        <f t="shared" si="16"/>
        <v>0</v>
      </c>
      <c r="AC240" s="185">
        <f t="shared" si="16"/>
        <v>1</v>
      </c>
      <c r="AD240" s="185">
        <f t="shared" si="16"/>
        <v>0</v>
      </c>
      <c r="AE240" s="185">
        <f t="shared" si="16"/>
        <v>0</v>
      </c>
      <c r="AF240" s="185">
        <f t="shared" si="16"/>
        <v>0</v>
      </c>
      <c r="AG240" s="185">
        <f t="shared" si="16"/>
        <v>0</v>
      </c>
      <c r="AH240" s="185">
        <f t="shared" si="16"/>
        <v>1</v>
      </c>
      <c r="AI240" s="185">
        <f t="shared" si="16"/>
        <v>0</v>
      </c>
      <c r="AJ240" s="185">
        <f t="shared" si="16"/>
        <v>0</v>
      </c>
      <c r="AK240" s="185">
        <f t="shared" si="16"/>
        <v>1</v>
      </c>
      <c r="AL240" s="185">
        <f t="shared" si="16"/>
        <v>0</v>
      </c>
      <c r="AT240" s="277">
        <f t="shared" si="5"/>
        <v>0</v>
      </c>
    </row>
    <row r="241" spans="4:46" ht="30" customHeight="1">
      <c r="D241" s="395"/>
      <c r="E241" s="279"/>
      <c r="F241" s="281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7">SUM(Y200,Y204,Y208,Y212,Y216,Y220)</f>
        <v>0</v>
      </c>
      <c r="Z241" s="185">
        <f t="shared" si="17"/>
        <v>0</v>
      </c>
      <c r="AA241" s="185">
        <f t="shared" si="17"/>
        <v>3</v>
      </c>
      <c r="AB241" s="185">
        <f t="shared" si="17"/>
        <v>0</v>
      </c>
      <c r="AC241" s="185">
        <f t="shared" si="17"/>
        <v>0</v>
      </c>
      <c r="AD241" s="185">
        <f t="shared" si="17"/>
        <v>0</v>
      </c>
      <c r="AE241" s="185">
        <f t="shared" si="17"/>
        <v>0</v>
      </c>
      <c r="AF241" s="185">
        <f t="shared" si="17"/>
        <v>1</v>
      </c>
      <c r="AG241" s="185">
        <f t="shared" si="17"/>
        <v>0</v>
      </c>
      <c r="AH241" s="185">
        <f t="shared" si="17"/>
        <v>0</v>
      </c>
      <c r="AI241" s="185">
        <f t="shared" si="17"/>
        <v>0</v>
      </c>
      <c r="AJ241" s="185">
        <f t="shared" si="17"/>
        <v>0</v>
      </c>
      <c r="AK241" s="185">
        <f t="shared" si="17"/>
        <v>2</v>
      </c>
      <c r="AL241" s="185">
        <f t="shared" si="17"/>
        <v>0</v>
      </c>
      <c r="AT241" s="277">
        <f t="shared" si="5"/>
        <v>0</v>
      </c>
    </row>
    <row r="242" spans="4:46" ht="30" customHeight="1">
      <c r="D242" s="395"/>
      <c r="E242" s="279"/>
      <c r="F242" s="281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3" si="18">SUM(Y201,Y205,Y209,Y213,Y217,Y221)</f>
        <v>0</v>
      </c>
      <c r="Z242" s="185">
        <f t="shared" si="18"/>
        <v>0</v>
      </c>
      <c r="AA242" s="185">
        <f t="shared" si="18"/>
        <v>1</v>
      </c>
      <c r="AB242" s="185">
        <f t="shared" si="18"/>
        <v>0</v>
      </c>
      <c r="AC242" s="185">
        <f t="shared" si="18"/>
        <v>2</v>
      </c>
      <c r="AD242" s="185">
        <f t="shared" si="18"/>
        <v>0</v>
      </c>
      <c r="AE242" s="185">
        <f t="shared" si="18"/>
        <v>0</v>
      </c>
      <c r="AF242" s="185">
        <f t="shared" si="18"/>
        <v>0</v>
      </c>
      <c r="AG242" s="185">
        <f t="shared" si="18"/>
        <v>0</v>
      </c>
      <c r="AH242" s="185">
        <f t="shared" si="18"/>
        <v>0</v>
      </c>
      <c r="AI242" s="185">
        <f t="shared" si="18"/>
        <v>0</v>
      </c>
      <c r="AJ242" s="185">
        <f t="shared" si="18"/>
        <v>1</v>
      </c>
      <c r="AK242" s="185">
        <f t="shared" si="18"/>
        <v>2</v>
      </c>
      <c r="AL242" s="185">
        <f t="shared" si="18"/>
        <v>0</v>
      </c>
      <c r="AT242" s="277">
        <f t="shared" si="5"/>
        <v>0</v>
      </c>
    </row>
    <row r="243" spans="4:46" ht="30" customHeight="1">
      <c r="D243" s="396"/>
      <c r="E243" s="280"/>
      <c r="F243" s="281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9">SUM(Y202,Y206,Y210,Y214,Y218,Y222)</f>
        <v>0</v>
      </c>
      <c r="Z243" s="185">
        <f t="shared" si="19"/>
        <v>0</v>
      </c>
      <c r="AA243" s="186">
        <f t="shared" si="19"/>
        <v>3</v>
      </c>
      <c r="AB243" s="227">
        <f t="shared" si="19"/>
        <v>0</v>
      </c>
      <c r="AC243" s="227">
        <f t="shared" si="19"/>
        <v>0</v>
      </c>
      <c r="AD243" s="227">
        <f t="shared" si="19"/>
        <v>0</v>
      </c>
      <c r="AE243" s="227">
        <f t="shared" si="19"/>
        <v>0</v>
      </c>
      <c r="AF243" s="227">
        <f t="shared" si="19"/>
        <v>1</v>
      </c>
      <c r="AG243" s="227">
        <f t="shared" si="19"/>
        <v>0</v>
      </c>
      <c r="AH243" s="227">
        <f t="shared" si="19"/>
        <v>0</v>
      </c>
      <c r="AI243" s="227">
        <f t="shared" si="19"/>
        <v>0</v>
      </c>
      <c r="AJ243" s="227">
        <f t="shared" si="19"/>
        <v>0</v>
      </c>
      <c r="AK243" s="185">
        <f t="shared" si="18"/>
        <v>2</v>
      </c>
      <c r="AL243" s="227">
        <f t="shared" si="19"/>
        <v>0</v>
      </c>
      <c r="AT243" s="277">
        <f t="shared" si="5"/>
        <v>0</v>
      </c>
    </row>
    <row r="244" spans="4:46" ht="9.9499999999999993" customHeight="1">
      <c r="D244" s="400"/>
      <c r="E244" s="400"/>
      <c r="F244" s="400"/>
      <c r="G244" s="400"/>
      <c r="H244" s="400"/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  <c r="AJ244" s="400"/>
      <c r="AK244" s="400"/>
      <c r="AL244" s="401"/>
      <c r="AT244" s="277">
        <f t="shared" si="5"/>
        <v>0</v>
      </c>
    </row>
    <row r="245" spans="4:46" ht="30" customHeight="1">
      <c r="D245" s="394" t="s">
        <v>376</v>
      </c>
      <c r="E245" s="278" t="s">
        <v>378</v>
      </c>
      <c r="F245" s="281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20">SUM(Y183,Y187,Y191,Y195)</f>
        <v>0</v>
      </c>
      <c r="Z245" s="185">
        <f t="shared" si="20"/>
        <v>0</v>
      </c>
      <c r="AA245" s="185">
        <f t="shared" si="20"/>
        <v>0</v>
      </c>
      <c r="AB245" s="185">
        <f t="shared" si="20"/>
        <v>0</v>
      </c>
      <c r="AC245" s="185">
        <f t="shared" si="20"/>
        <v>0</v>
      </c>
      <c r="AD245" s="185">
        <f t="shared" si="20"/>
        <v>0</v>
      </c>
      <c r="AE245" s="185">
        <f t="shared" si="20"/>
        <v>0</v>
      </c>
      <c r="AF245" s="185">
        <f t="shared" si="20"/>
        <v>0</v>
      </c>
      <c r="AG245" s="185">
        <f t="shared" si="20"/>
        <v>0</v>
      </c>
      <c r="AH245" s="185">
        <f t="shared" si="20"/>
        <v>2</v>
      </c>
      <c r="AI245" s="185">
        <f t="shared" si="20"/>
        <v>0</v>
      </c>
      <c r="AJ245" s="185">
        <f t="shared" si="20"/>
        <v>0</v>
      </c>
      <c r="AK245" s="185">
        <f t="shared" si="20"/>
        <v>2</v>
      </c>
      <c r="AL245" s="185">
        <f t="shared" si="20"/>
        <v>0</v>
      </c>
      <c r="AT245" s="277">
        <f t="shared" si="5"/>
        <v>0</v>
      </c>
    </row>
    <row r="246" spans="4:46" ht="30" customHeight="1">
      <c r="D246" s="395"/>
      <c r="E246" s="279"/>
      <c r="F246" s="281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1">SUM(Y184,Y188,Y192,Y196)</f>
        <v>0</v>
      </c>
      <c r="Z246" s="185">
        <f t="shared" si="21"/>
        <v>0</v>
      </c>
      <c r="AA246" s="185">
        <f t="shared" si="21"/>
        <v>0</v>
      </c>
      <c r="AB246" s="185">
        <f t="shared" si="21"/>
        <v>0</v>
      </c>
      <c r="AC246" s="185">
        <f t="shared" si="21"/>
        <v>0</v>
      </c>
      <c r="AD246" s="185">
        <f t="shared" si="21"/>
        <v>0</v>
      </c>
      <c r="AE246" s="185">
        <f t="shared" si="21"/>
        <v>0</v>
      </c>
      <c r="AF246" s="185">
        <f t="shared" si="21"/>
        <v>0</v>
      </c>
      <c r="AG246" s="185">
        <f t="shared" si="21"/>
        <v>0</v>
      </c>
      <c r="AH246" s="185">
        <f t="shared" si="21"/>
        <v>1</v>
      </c>
      <c r="AI246" s="185">
        <f t="shared" si="21"/>
        <v>0</v>
      </c>
      <c r="AJ246" s="185">
        <f t="shared" si="21"/>
        <v>0</v>
      </c>
      <c r="AK246" s="185">
        <f t="shared" si="21"/>
        <v>3</v>
      </c>
      <c r="AL246" s="185">
        <f t="shared" si="21"/>
        <v>0</v>
      </c>
      <c r="AT246" s="277">
        <f t="shared" si="5"/>
        <v>0</v>
      </c>
    </row>
    <row r="247" spans="4:46" ht="30" customHeight="1">
      <c r="D247" s="395"/>
      <c r="E247" s="279"/>
      <c r="F247" s="281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2">SUM(Y185,Y189,Y193,Y197)</f>
        <v>0</v>
      </c>
      <c r="Z247" s="185">
        <f t="shared" si="22"/>
        <v>0</v>
      </c>
      <c r="AA247" s="185">
        <f t="shared" si="22"/>
        <v>0</v>
      </c>
      <c r="AB247" s="185">
        <f t="shared" si="22"/>
        <v>0</v>
      </c>
      <c r="AC247" s="185">
        <f t="shared" si="22"/>
        <v>0</v>
      </c>
      <c r="AD247" s="185">
        <f t="shared" si="22"/>
        <v>0</v>
      </c>
      <c r="AE247" s="185">
        <f t="shared" si="22"/>
        <v>0</v>
      </c>
      <c r="AF247" s="185">
        <f t="shared" si="22"/>
        <v>0</v>
      </c>
      <c r="AG247" s="185">
        <f t="shared" si="22"/>
        <v>1</v>
      </c>
      <c r="AH247" s="185">
        <f t="shared" si="22"/>
        <v>1</v>
      </c>
      <c r="AI247" s="185">
        <f t="shared" si="22"/>
        <v>0</v>
      </c>
      <c r="AJ247" s="185">
        <f t="shared" si="22"/>
        <v>0</v>
      </c>
      <c r="AK247" s="185">
        <f t="shared" si="22"/>
        <v>2</v>
      </c>
      <c r="AL247" s="185">
        <f t="shared" si="22"/>
        <v>0</v>
      </c>
      <c r="AT247" s="277">
        <f t="shared" si="5"/>
        <v>0</v>
      </c>
    </row>
    <row r="248" spans="4:46" ht="30" customHeight="1">
      <c r="D248" s="396"/>
      <c r="E248" s="280"/>
      <c r="F248" s="281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3">SUM(Y186,Y190,Y194,Y198)</f>
        <v>0</v>
      </c>
      <c r="Z248" s="185">
        <f t="shared" si="23"/>
        <v>0</v>
      </c>
      <c r="AA248" s="185">
        <f t="shared" si="23"/>
        <v>0</v>
      </c>
      <c r="AB248" s="185">
        <f t="shared" si="23"/>
        <v>0</v>
      </c>
      <c r="AC248" s="185">
        <f t="shared" si="22"/>
        <v>0</v>
      </c>
      <c r="AD248" s="185">
        <f t="shared" si="22"/>
        <v>1</v>
      </c>
      <c r="AE248" s="185">
        <f t="shared" si="23"/>
        <v>0</v>
      </c>
      <c r="AF248" s="185">
        <f t="shared" si="23"/>
        <v>2</v>
      </c>
      <c r="AG248" s="185">
        <f t="shared" si="23"/>
        <v>0</v>
      </c>
      <c r="AH248" s="185">
        <f t="shared" si="23"/>
        <v>0</v>
      </c>
      <c r="AI248" s="185">
        <f t="shared" si="23"/>
        <v>0</v>
      </c>
      <c r="AJ248" s="185">
        <f t="shared" si="23"/>
        <v>0</v>
      </c>
      <c r="AK248" s="185">
        <f t="shared" si="23"/>
        <v>1</v>
      </c>
      <c r="AL248" s="185">
        <f t="shared" si="23"/>
        <v>0</v>
      </c>
      <c r="AT248" s="277">
        <f t="shared" si="5"/>
        <v>0</v>
      </c>
    </row>
    <row r="249" spans="4:46" ht="21.95" customHeight="1"/>
    <row r="250" spans="4:46" ht="21.95" customHeight="1"/>
    <row r="251" spans="4:46" ht="21.95" customHeight="1"/>
  </sheetData>
  <autoFilter ref="B3:AO223"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>
      <filters>
        <filter val="Tirhut West"/>
      </filters>
    </filterColumn>
  </autoFilter>
  <mergeCells count="1357"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</mergeCells>
  <conditionalFormatting sqref="AF173:AG173 AE101:AF101 AE157:AF157 AD94:AF94 AI184:AI222 AI135:AK135 AE171:AF171 AI173:AJ173 AI45:AJ45 AE133:AF133 AE155:AF155 AI25:AK25 AH167:AK167 AG199:AK199 AI88:AK89 AI183:AK183 AI6:AI182 AF174:AF222 AI60:AK60 AF6:AF172 AE80:AF80 AB6:AE222 AG6:AH184 AI175:AK175 AJ6:AL222 AG93:AJ93 AG186:AH222 AE190:AF190 AG185">
    <cfRule type="cellIs" dxfId="13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E4:P18"/>
  <sheetViews>
    <sheetView tabSelected="1" topLeftCell="A13" workbookViewId="0">
      <selection activeCell="F23" sqref="F23"/>
    </sheetView>
  </sheetViews>
  <sheetFormatPr defaultRowHeight="15"/>
  <cols>
    <col min="5" max="5" width="15.140625" customWidth="1"/>
  </cols>
  <sheetData>
    <row r="4" spans="5:16" ht="28.5">
      <c r="E4" s="9" t="s">
        <v>46</v>
      </c>
      <c r="F4" s="101"/>
      <c r="G4" s="101"/>
      <c r="H4" s="101"/>
      <c r="I4" s="101"/>
      <c r="J4" s="101"/>
      <c r="K4" s="101"/>
      <c r="L4" s="101"/>
      <c r="M4" s="108"/>
      <c r="N4" s="101"/>
      <c r="O4" s="101"/>
      <c r="P4" s="101">
        <v>1</v>
      </c>
    </row>
    <row r="5" spans="5:16">
      <c r="E5" s="9" t="s">
        <v>52</v>
      </c>
      <c r="F5" s="101"/>
      <c r="G5" s="101"/>
      <c r="H5" s="101"/>
      <c r="I5" s="101"/>
      <c r="J5" s="101"/>
      <c r="K5" s="101"/>
      <c r="L5" s="101"/>
      <c r="M5" s="108"/>
      <c r="N5" s="101"/>
      <c r="O5" s="101"/>
      <c r="P5" s="101">
        <v>1</v>
      </c>
    </row>
    <row r="6" spans="5:16">
      <c r="E6" s="21" t="s">
        <v>53</v>
      </c>
      <c r="F6" s="118"/>
      <c r="G6" s="118"/>
      <c r="H6" s="118"/>
      <c r="I6" s="118"/>
      <c r="J6" s="118"/>
      <c r="K6" s="118"/>
      <c r="L6" s="118"/>
      <c r="M6" s="119"/>
      <c r="N6" s="118"/>
      <c r="O6" s="118"/>
      <c r="P6" s="118">
        <v>1</v>
      </c>
    </row>
    <row r="7" spans="5:16" ht="28.5">
      <c r="E7" s="9" t="s">
        <v>46</v>
      </c>
      <c r="F7" s="110"/>
      <c r="G7" s="123"/>
      <c r="H7" s="123"/>
      <c r="I7" s="123"/>
      <c r="J7" s="123"/>
      <c r="K7" s="123"/>
      <c r="L7" s="123"/>
      <c r="M7" s="123">
        <v>1</v>
      </c>
      <c r="N7" s="105"/>
      <c r="O7" s="105"/>
      <c r="P7" s="105"/>
    </row>
    <row r="8" spans="5:16">
      <c r="E8" s="9" t="s">
        <v>52</v>
      </c>
      <c r="F8" s="110"/>
      <c r="G8" s="123"/>
      <c r="H8" s="123"/>
      <c r="I8" s="123"/>
      <c r="J8" s="123"/>
      <c r="K8" s="123"/>
      <c r="L8" s="123"/>
      <c r="M8" s="123"/>
      <c r="N8" s="123"/>
      <c r="O8" s="123">
        <v>1</v>
      </c>
      <c r="P8" s="105"/>
    </row>
    <row r="9" spans="5:16">
      <c r="E9" s="21" t="s">
        <v>53</v>
      </c>
      <c r="F9" s="110"/>
      <c r="G9" s="123"/>
      <c r="H9" s="123"/>
      <c r="I9" s="123"/>
      <c r="J9" s="123"/>
      <c r="K9" s="123"/>
      <c r="L9" s="123"/>
      <c r="M9" s="123"/>
      <c r="N9" s="123"/>
      <c r="O9" s="123">
        <v>1</v>
      </c>
      <c r="P9" s="105"/>
    </row>
    <row r="10" spans="5:16" ht="28.5">
      <c r="E10" s="275" t="s">
        <v>81</v>
      </c>
      <c r="F10" s="110"/>
      <c r="G10" s="123"/>
      <c r="H10" s="123"/>
      <c r="I10" s="123"/>
      <c r="J10" s="123"/>
      <c r="K10" s="106"/>
      <c r="L10" s="106"/>
      <c r="M10" s="106"/>
      <c r="N10" s="106"/>
      <c r="O10" s="123">
        <v>1</v>
      </c>
      <c r="P10" s="105"/>
    </row>
    <row r="11" spans="5:16" ht="28.5">
      <c r="E11" s="9" t="s">
        <v>46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>
        <v>1</v>
      </c>
      <c r="P11" s="105"/>
    </row>
    <row r="12" spans="5:16">
      <c r="E12" s="9" t="s">
        <v>52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>
        <v>1</v>
      </c>
      <c r="P12" s="105"/>
    </row>
    <row r="13" spans="5:16">
      <c r="E13" s="9" t="s">
        <v>53</v>
      </c>
      <c r="F13" s="110"/>
      <c r="G13" s="123"/>
      <c r="H13" s="123"/>
      <c r="I13" s="123"/>
      <c r="J13" s="123"/>
      <c r="K13" s="123"/>
      <c r="L13" s="123"/>
      <c r="M13" s="123"/>
      <c r="N13" s="123">
        <v>1</v>
      </c>
      <c r="O13" s="105"/>
      <c r="P13" s="105"/>
    </row>
    <row r="14" spans="5:16" ht="28.5">
      <c r="E14" s="275" t="s">
        <v>81</v>
      </c>
      <c r="F14" s="123"/>
      <c r="G14" s="123"/>
      <c r="H14" s="123"/>
      <c r="I14" s="123"/>
      <c r="J14" s="123"/>
      <c r="K14" s="106"/>
      <c r="L14" s="106"/>
      <c r="M14" s="106"/>
      <c r="N14" s="106"/>
      <c r="O14" s="123">
        <v>1</v>
      </c>
      <c r="P14" s="105"/>
    </row>
    <row r="15" spans="5:16" ht="28.5">
      <c r="E15" s="9" t="s">
        <v>46</v>
      </c>
      <c r="F15">
        <f>F4+F7+F11</f>
        <v>0</v>
      </c>
      <c r="G15">
        <f t="shared" ref="G15:P15" si="0">G4+G7+G11</f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1</v>
      </c>
      <c r="P15">
        <f t="shared" si="0"/>
        <v>1</v>
      </c>
    </row>
    <row r="16" spans="5:16">
      <c r="E16" s="9" t="s">
        <v>52</v>
      </c>
      <c r="F16">
        <f t="shared" ref="F16:P18" si="1">F5+F8+F12</f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2</v>
      </c>
      <c r="P16">
        <f t="shared" si="1"/>
        <v>1</v>
      </c>
    </row>
    <row r="17" spans="5:16">
      <c r="E17" s="9" t="s">
        <v>53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1"/>
        <v>0</v>
      </c>
      <c r="M17">
        <f t="shared" si="1"/>
        <v>0</v>
      </c>
      <c r="N17">
        <f t="shared" si="1"/>
        <v>1</v>
      </c>
      <c r="O17">
        <f t="shared" si="1"/>
        <v>1</v>
      </c>
      <c r="P17">
        <f t="shared" si="1"/>
        <v>1</v>
      </c>
    </row>
    <row r="18" spans="5:16" ht="28.5">
      <c r="E18" s="275" t="s">
        <v>81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0</v>
      </c>
      <c r="K18" s="462">
        <f>K7+K10+K14</f>
        <v>0</v>
      </c>
      <c r="L18">
        <f t="shared" si="1"/>
        <v>0</v>
      </c>
      <c r="M18">
        <f t="shared" si="1"/>
        <v>1</v>
      </c>
      <c r="N18">
        <f t="shared" si="1"/>
        <v>0</v>
      </c>
      <c r="O18">
        <f t="shared" si="1"/>
        <v>2</v>
      </c>
      <c r="P18">
        <f t="shared" si="1"/>
        <v>0</v>
      </c>
    </row>
  </sheetData>
  <conditionalFormatting sqref="F4:P14">
    <cfRule type="cellIs" dxfId="1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opLeftCell="B22" zoomScaleNormal="100" zoomScaleSheetLayoutView="100" workbookViewId="0">
      <selection activeCell="R93" sqref="R93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4" customWidth="1"/>
    <col min="5" max="5" width="15.7109375" style="265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</row>
    <row r="2" spans="1:29" s="2" customFormat="1" ht="18" customHeight="1">
      <c r="B2" s="286" t="s">
        <v>407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29" s="2" customFormat="1" ht="18" customHeight="1">
      <c r="A3" s="297" t="s">
        <v>1</v>
      </c>
      <c r="B3" s="407" t="s">
        <v>2</v>
      </c>
      <c r="C3" s="407" t="s">
        <v>3</v>
      </c>
      <c r="D3" s="408" t="s">
        <v>4</v>
      </c>
      <c r="E3" s="407" t="s">
        <v>408</v>
      </c>
      <c r="F3" s="407" t="s">
        <v>370</v>
      </c>
      <c r="G3" s="407" t="s">
        <v>6</v>
      </c>
      <c r="H3" s="407" t="s">
        <v>7</v>
      </c>
      <c r="I3" s="407" t="s">
        <v>9</v>
      </c>
      <c r="J3" s="407" t="s">
        <v>10</v>
      </c>
      <c r="K3" s="407" t="s">
        <v>11</v>
      </c>
      <c r="L3" s="412" t="s">
        <v>12</v>
      </c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1" t="s">
        <v>36</v>
      </c>
      <c r="Z3" s="310" t="s">
        <v>43</v>
      </c>
      <c r="AA3" s="4"/>
      <c r="AB3" s="4"/>
      <c r="AC3" s="3"/>
    </row>
    <row r="4" spans="1:29" s="5" customFormat="1" ht="37.5" customHeight="1">
      <c r="A4" s="297"/>
      <c r="B4" s="407"/>
      <c r="C4" s="407"/>
      <c r="D4" s="408"/>
      <c r="E4" s="407"/>
      <c r="F4" s="407"/>
      <c r="G4" s="407"/>
      <c r="H4" s="407"/>
      <c r="I4" s="407"/>
      <c r="J4" s="407"/>
      <c r="K4" s="407"/>
      <c r="L4" s="407" t="s">
        <v>27</v>
      </c>
      <c r="M4" s="407" t="s">
        <v>28</v>
      </c>
      <c r="N4" s="407" t="s">
        <v>29</v>
      </c>
      <c r="O4" s="407" t="s">
        <v>30</v>
      </c>
      <c r="P4" s="411" t="s">
        <v>409</v>
      </c>
      <c r="Q4" s="411"/>
      <c r="R4" s="411" t="s">
        <v>32</v>
      </c>
      <c r="S4" s="411"/>
      <c r="T4" s="411" t="s">
        <v>33</v>
      </c>
      <c r="U4" s="411"/>
      <c r="V4" s="411" t="s">
        <v>34</v>
      </c>
      <c r="W4" s="411" t="s">
        <v>35</v>
      </c>
      <c r="X4" s="411"/>
      <c r="Y4" s="241"/>
      <c r="Z4" s="310"/>
      <c r="AA4" s="306" t="s">
        <v>38</v>
      </c>
      <c r="AB4" s="307" t="s">
        <v>39</v>
      </c>
      <c r="AC4" s="295" t="s">
        <v>40</v>
      </c>
    </row>
    <row r="5" spans="1:29" s="6" customFormat="1" ht="24.75" customHeight="1">
      <c r="A5" s="297"/>
      <c r="B5" s="407"/>
      <c r="C5" s="407"/>
      <c r="D5" s="408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1"/>
      <c r="W5" s="411"/>
      <c r="X5" s="411"/>
      <c r="Y5" s="242" t="s">
        <v>37</v>
      </c>
      <c r="Z5" s="310"/>
      <c r="AA5" s="306"/>
      <c r="AB5" s="307"/>
      <c r="AC5" s="296"/>
    </row>
    <row r="6" spans="1:29" ht="24" customHeight="1">
      <c r="B6" s="321">
        <v>1</v>
      </c>
      <c r="C6" s="321" t="str">
        <f>CONCATENATE("D-",B6)</f>
        <v>D-1</v>
      </c>
      <c r="D6" s="409" t="s">
        <v>44</v>
      </c>
      <c r="E6" s="410" t="s">
        <v>45</v>
      </c>
      <c r="F6" s="8">
        <v>1</v>
      </c>
      <c r="G6" s="9" t="s">
        <v>46</v>
      </c>
      <c r="H6" s="318" t="s">
        <v>47</v>
      </c>
      <c r="I6" s="318" t="s">
        <v>49</v>
      </c>
      <c r="J6" s="52"/>
      <c r="K6" s="261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2"/>
      <c r="Y6" s="148" t="s">
        <v>50</v>
      </c>
      <c r="Z6" s="149" t="s">
        <v>51</v>
      </c>
    </row>
    <row r="7" spans="1:29" ht="24" customHeight="1">
      <c r="B7" s="321"/>
      <c r="C7" s="321"/>
      <c r="D7" s="409"/>
      <c r="E7" s="410"/>
      <c r="F7" s="8">
        <v>2</v>
      </c>
      <c r="G7" s="9" t="s">
        <v>52</v>
      </c>
      <c r="H7" s="318"/>
      <c r="I7" s="318"/>
      <c r="J7" s="52"/>
      <c r="K7" s="261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" customHeight="1">
      <c r="B8" s="321"/>
      <c r="C8" s="321"/>
      <c r="D8" s="409"/>
      <c r="E8" s="410"/>
      <c r="F8" s="8">
        <v>3</v>
      </c>
      <c r="G8" s="9" t="s">
        <v>53</v>
      </c>
      <c r="H8" s="318"/>
      <c r="I8" s="318"/>
      <c r="J8" s="52"/>
      <c r="K8" s="261"/>
      <c r="L8" s="11"/>
      <c r="M8" s="101"/>
      <c r="N8" s="101"/>
      <c r="O8" s="101"/>
      <c r="P8" s="101"/>
      <c r="Q8" s="101"/>
      <c r="R8" s="101"/>
      <c r="S8" s="101">
        <v>1</v>
      </c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" customHeight="1">
      <c r="B9" s="321">
        <v>2</v>
      </c>
      <c r="C9" s="321" t="s">
        <v>54</v>
      </c>
      <c r="D9" s="409" t="s">
        <v>55</v>
      </c>
      <c r="E9" s="410" t="s">
        <v>56</v>
      </c>
      <c r="F9" s="8">
        <v>1</v>
      </c>
      <c r="G9" s="9" t="s">
        <v>46</v>
      </c>
      <c r="H9" s="318" t="s">
        <v>57</v>
      </c>
      <c r="I9" s="318" t="s">
        <v>61</v>
      </c>
      <c r="J9" s="52"/>
      <c r="K9" s="261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" customHeight="1">
      <c r="B10" s="321"/>
      <c r="C10" s="321"/>
      <c r="D10" s="409"/>
      <c r="E10" s="410"/>
      <c r="F10" s="8">
        <v>2</v>
      </c>
      <c r="G10" s="9" t="s">
        <v>52</v>
      </c>
      <c r="H10" s="318"/>
      <c r="I10" s="318"/>
      <c r="J10" s="52"/>
      <c r="K10" s="261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" customHeight="1">
      <c r="B11" s="321"/>
      <c r="C11" s="321"/>
      <c r="D11" s="409"/>
      <c r="E11" s="410"/>
      <c r="F11" s="8">
        <v>3</v>
      </c>
      <c r="G11" s="9" t="s">
        <v>53</v>
      </c>
      <c r="H11" s="318"/>
      <c r="I11" s="318"/>
      <c r="J11" s="52"/>
      <c r="K11" s="261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" customHeight="1">
      <c r="B12" s="321">
        <v>3</v>
      </c>
      <c r="C12" s="321" t="s">
        <v>63</v>
      </c>
      <c r="D12" s="409" t="s">
        <v>64</v>
      </c>
      <c r="E12" s="410" t="s">
        <v>65</v>
      </c>
      <c r="F12" s="8">
        <v>1</v>
      </c>
      <c r="G12" s="9" t="s">
        <v>46</v>
      </c>
      <c r="H12" s="318" t="s">
        <v>57</v>
      </c>
      <c r="I12" s="318" t="s">
        <v>67</v>
      </c>
      <c r="J12" s="261"/>
      <c r="K12" s="261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" customHeight="1">
      <c r="B13" s="321"/>
      <c r="C13" s="321"/>
      <c r="D13" s="409"/>
      <c r="E13" s="410"/>
      <c r="F13" s="8">
        <v>2</v>
      </c>
      <c r="G13" s="9" t="s">
        <v>52</v>
      </c>
      <c r="H13" s="318"/>
      <c r="I13" s="318"/>
      <c r="J13" s="261"/>
      <c r="K13" s="261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" customHeight="1">
      <c r="B14" s="321"/>
      <c r="C14" s="321"/>
      <c r="D14" s="409"/>
      <c r="E14" s="410"/>
      <c r="F14" s="8">
        <v>3</v>
      </c>
      <c r="G14" s="9" t="s">
        <v>53</v>
      </c>
      <c r="H14" s="318"/>
      <c r="I14" s="318"/>
      <c r="J14" s="261"/>
      <c r="K14" s="261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" customHeight="1">
      <c r="B15" s="321">
        <v>4</v>
      </c>
      <c r="C15" s="321" t="s">
        <v>68</v>
      </c>
      <c r="D15" s="409" t="s">
        <v>69</v>
      </c>
      <c r="E15" s="410" t="s">
        <v>70</v>
      </c>
      <c r="F15" s="8">
        <v>1</v>
      </c>
      <c r="G15" s="9" t="s">
        <v>46</v>
      </c>
      <c r="H15" s="318" t="s">
        <v>71</v>
      </c>
      <c r="I15" s="318" t="s">
        <v>73</v>
      </c>
      <c r="J15" s="261"/>
      <c r="K15" s="261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" customHeight="1">
      <c r="B16" s="321"/>
      <c r="C16" s="321"/>
      <c r="D16" s="409"/>
      <c r="E16" s="410"/>
      <c r="F16" s="8">
        <v>2</v>
      </c>
      <c r="G16" s="9" t="s">
        <v>52</v>
      </c>
      <c r="H16" s="318"/>
      <c r="I16" s="318"/>
      <c r="J16" s="261"/>
      <c r="K16" s="261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" customHeight="1">
      <c r="B17" s="321"/>
      <c r="C17" s="321"/>
      <c r="D17" s="409"/>
      <c r="E17" s="410"/>
      <c r="F17" s="8">
        <v>3</v>
      </c>
      <c r="G17" s="9" t="s">
        <v>53</v>
      </c>
      <c r="H17" s="318"/>
      <c r="I17" s="318"/>
      <c r="J17" s="261"/>
      <c r="K17" s="261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" customHeight="1">
      <c r="B18" s="321">
        <v>5</v>
      </c>
      <c r="C18" s="321" t="s">
        <v>75</v>
      </c>
      <c r="D18" s="409" t="s">
        <v>76</v>
      </c>
      <c r="E18" s="410" t="s">
        <v>77</v>
      </c>
      <c r="F18" s="8">
        <v>1</v>
      </c>
      <c r="G18" s="9" t="s">
        <v>46</v>
      </c>
      <c r="H18" s="318" t="s">
        <v>78</v>
      </c>
      <c r="I18" s="318" t="s">
        <v>79</v>
      </c>
      <c r="J18" s="261"/>
      <c r="K18" s="261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" customHeight="1">
      <c r="B19" s="321"/>
      <c r="C19" s="321"/>
      <c r="D19" s="409"/>
      <c r="E19" s="410"/>
      <c r="F19" s="8">
        <v>2</v>
      </c>
      <c r="G19" s="9" t="s">
        <v>52</v>
      </c>
      <c r="H19" s="318"/>
      <c r="I19" s="318"/>
      <c r="J19" s="261"/>
      <c r="K19" s="261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customHeight="1">
      <c r="B20" s="321"/>
      <c r="C20" s="321"/>
      <c r="D20" s="409"/>
      <c r="E20" s="410"/>
      <c r="F20" s="8">
        <v>3</v>
      </c>
      <c r="G20" s="9" t="s">
        <v>53</v>
      </c>
      <c r="H20" s="318"/>
      <c r="I20" s="318"/>
      <c r="J20" s="261"/>
      <c r="K20" s="261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customHeight="1">
      <c r="B21" s="321"/>
      <c r="C21" s="321"/>
      <c r="D21" s="409"/>
      <c r="E21" s="410"/>
      <c r="F21" s="17">
        <v>4</v>
      </c>
      <c r="G21" s="260" t="s">
        <v>81</v>
      </c>
      <c r="H21" s="318"/>
      <c r="I21" s="318"/>
      <c r="J21" s="261"/>
      <c r="K21" s="261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customHeight="1">
      <c r="B22" s="321">
        <v>6</v>
      </c>
      <c r="C22" s="321" t="s">
        <v>83</v>
      </c>
      <c r="D22" s="409" t="s">
        <v>84</v>
      </c>
      <c r="E22" s="410" t="s">
        <v>85</v>
      </c>
      <c r="F22" s="8">
        <v>1</v>
      </c>
      <c r="G22" s="9" t="s">
        <v>46</v>
      </c>
      <c r="H22" s="318" t="s">
        <v>86</v>
      </c>
      <c r="I22" s="318" t="s">
        <v>89</v>
      </c>
      <c r="J22" s="261"/>
      <c r="K22" s="261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" customHeight="1">
      <c r="B23" s="321"/>
      <c r="C23" s="321"/>
      <c r="D23" s="409"/>
      <c r="E23" s="410"/>
      <c r="F23" s="8">
        <v>2</v>
      </c>
      <c r="G23" s="9" t="s">
        <v>52</v>
      </c>
      <c r="H23" s="318"/>
      <c r="I23" s="318"/>
      <c r="J23" s="261"/>
      <c r="K23" s="261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" customHeight="1">
      <c r="B24" s="321"/>
      <c r="C24" s="321"/>
      <c r="D24" s="409"/>
      <c r="E24" s="410"/>
      <c r="F24" s="8">
        <v>3</v>
      </c>
      <c r="G24" s="9" t="s">
        <v>53</v>
      </c>
      <c r="H24" s="318"/>
      <c r="I24" s="318"/>
      <c r="J24" s="261"/>
      <c r="K24" s="261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" customHeight="1">
      <c r="B25" s="321">
        <v>7</v>
      </c>
      <c r="C25" s="321" t="s">
        <v>90</v>
      </c>
      <c r="D25" s="409" t="s">
        <v>91</v>
      </c>
      <c r="E25" s="410" t="s">
        <v>92</v>
      </c>
      <c r="F25" s="8">
        <v>1</v>
      </c>
      <c r="G25" s="9" t="s">
        <v>46</v>
      </c>
      <c r="H25" s="319" t="s">
        <v>93</v>
      </c>
      <c r="I25" s="318" t="s">
        <v>94</v>
      </c>
      <c r="J25" s="261"/>
      <c r="K25" s="261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2"/>
      <c r="Y25" s="148" t="s">
        <v>50</v>
      </c>
      <c r="Z25" s="151" t="s">
        <v>95</v>
      </c>
    </row>
    <row r="26" spans="2:26" ht="24" customHeight="1">
      <c r="B26" s="321"/>
      <c r="C26" s="321"/>
      <c r="D26" s="409"/>
      <c r="E26" s="410"/>
      <c r="F26" s="8">
        <v>2</v>
      </c>
      <c r="G26" s="9" t="s">
        <v>52</v>
      </c>
      <c r="H26" s="319"/>
      <c r="I26" s="318"/>
      <c r="J26" s="261"/>
      <c r="K26" s="261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" customHeight="1">
      <c r="B27" s="321"/>
      <c r="C27" s="321"/>
      <c r="D27" s="409"/>
      <c r="E27" s="410"/>
      <c r="F27" s="8">
        <v>3</v>
      </c>
      <c r="G27" s="9" t="s">
        <v>53</v>
      </c>
      <c r="H27" s="319"/>
      <c r="I27" s="318"/>
      <c r="J27" s="261"/>
      <c r="K27" s="261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" customHeight="1">
      <c r="B28" s="321">
        <v>8</v>
      </c>
      <c r="C28" s="321" t="s">
        <v>96</v>
      </c>
      <c r="D28" s="409" t="s">
        <v>97</v>
      </c>
      <c r="E28" s="410" t="s">
        <v>98</v>
      </c>
      <c r="F28" s="8">
        <v>1</v>
      </c>
      <c r="G28" s="9" t="s">
        <v>46</v>
      </c>
      <c r="H28" s="318" t="s">
        <v>99</v>
      </c>
      <c r="I28" s="318" t="s">
        <v>102</v>
      </c>
      <c r="J28" s="261"/>
      <c r="K28" s="261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" customHeight="1">
      <c r="B29" s="321"/>
      <c r="C29" s="321"/>
      <c r="D29" s="409"/>
      <c r="E29" s="410"/>
      <c r="F29" s="8">
        <v>2</v>
      </c>
      <c r="G29" s="9" t="s">
        <v>52</v>
      </c>
      <c r="H29" s="318"/>
      <c r="I29" s="318"/>
      <c r="J29" s="261"/>
      <c r="K29" s="261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" customHeight="1">
      <c r="B30" s="321"/>
      <c r="C30" s="321"/>
      <c r="D30" s="409"/>
      <c r="E30" s="410"/>
      <c r="F30" s="8">
        <v>3</v>
      </c>
      <c r="G30" s="9" t="s">
        <v>53</v>
      </c>
      <c r="H30" s="318"/>
      <c r="I30" s="318"/>
      <c r="J30" s="261"/>
      <c r="K30" s="261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" customHeight="1">
      <c r="B31" s="321">
        <v>9</v>
      </c>
      <c r="C31" s="321" t="s">
        <v>104</v>
      </c>
      <c r="D31" s="409" t="s">
        <v>95</v>
      </c>
      <c r="E31" s="410" t="s">
        <v>105</v>
      </c>
      <c r="F31" s="8">
        <v>1</v>
      </c>
      <c r="G31" s="9" t="s">
        <v>46</v>
      </c>
      <c r="H31" s="318" t="s">
        <v>99</v>
      </c>
      <c r="I31" s="318" t="s">
        <v>102</v>
      </c>
      <c r="J31" s="261"/>
      <c r="K31" s="261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" customHeight="1">
      <c r="B32" s="321"/>
      <c r="C32" s="321"/>
      <c r="D32" s="409"/>
      <c r="E32" s="410"/>
      <c r="F32" s="8">
        <v>2</v>
      </c>
      <c r="G32" s="9" t="s">
        <v>52</v>
      </c>
      <c r="H32" s="318"/>
      <c r="I32" s="318"/>
      <c r="J32" s="261"/>
      <c r="K32" s="261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" customHeight="1">
      <c r="B33" s="321"/>
      <c r="C33" s="321"/>
      <c r="D33" s="409"/>
      <c r="E33" s="410"/>
      <c r="F33" s="8">
        <v>3</v>
      </c>
      <c r="G33" s="9" t="s">
        <v>53</v>
      </c>
      <c r="H33" s="318"/>
      <c r="I33" s="318"/>
      <c r="J33" s="261"/>
      <c r="K33" s="261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" customHeight="1">
      <c r="B34" s="321">
        <v>10</v>
      </c>
      <c r="C34" s="321" t="s">
        <v>107</v>
      </c>
      <c r="D34" s="409" t="s">
        <v>108</v>
      </c>
      <c r="E34" s="410" t="s">
        <v>109</v>
      </c>
      <c r="F34" s="8">
        <v>1</v>
      </c>
      <c r="G34" s="9" t="s">
        <v>46</v>
      </c>
      <c r="H34" s="318" t="s">
        <v>110</v>
      </c>
      <c r="I34" s="318" t="s">
        <v>112</v>
      </c>
      <c r="J34" s="261"/>
      <c r="K34" s="261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" customHeight="1">
      <c r="B35" s="321"/>
      <c r="C35" s="321"/>
      <c r="D35" s="409"/>
      <c r="E35" s="410"/>
      <c r="F35" s="8">
        <v>2</v>
      </c>
      <c r="G35" s="9" t="s">
        <v>52</v>
      </c>
      <c r="H35" s="318"/>
      <c r="I35" s="318"/>
      <c r="J35" s="261"/>
      <c r="K35" s="261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" customHeight="1">
      <c r="B36" s="321"/>
      <c r="C36" s="321"/>
      <c r="D36" s="409"/>
      <c r="E36" s="410"/>
      <c r="F36" s="8">
        <v>3</v>
      </c>
      <c r="G36" s="9" t="s">
        <v>53</v>
      </c>
      <c r="H36" s="318"/>
      <c r="I36" s="318"/>
      <c r="J36" s="261"/>
      <c r="K36" s="261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" customHeight="1">
      <c r="B37" s="321">
        <v>11</v>
      </c>
      <c r="C37" s="321" t="s">
        <v>114</v>
      </c>
      <c r="D37" s="409" t="s">
        <v>115</v>
      </c>
      <c r="E37" s="410" t="s">
        <v>116</v>
      </c>
      <c r="F37" s="8">
        <v>1</v>
      </c>
      <c r="G37" s="9" t="s">
        <v>46</v>
      </c>
      <c r="H37" s="318" t="s">
        <v>110</v>
      </c>
      <c r="I37" s="318" t="s">
        <v>118</v>
      </c>
      <c r="J37" s="261"/>
      <c r="K37" s="261"/>
      <c r="L37" s="11"/>
      <c r="M37" s="109"/>
      <c r="N37" s="109"/>
      <c r="O37" s="109"/>
      <c r="P37" s="109"/>
      <c r="Q37" s="110"/>
      <c r="R37" s="110"/>
      <c r="S37" s="110">
        <v>1</v>
      </c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customHeight="1">
      <c r="B38" s="321"/>
      <c r="C38" s="321"/>
      <c r="D38" s="409"/>
      <c r="E38" s="410"/>
      <c r="F38" s="8">
        <v>2</v>
      </c>
      <c r="G38" s="9" t="s">
        <v>52</v>
      </c>
      <c r="H38" s="318"/>
      <c r="I38" s="318"/>
      <c r="J38" s="261"/>
      <c r="K38" s="261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customHeight="1">
      <c r="B39" s="321"/>
      <c r="C39" s="321"/>
      <c r="D39" s="409"/>
      <c r="E39" s="410"/>
      <c r="F39" s="8">
        <v>3</v>
      </c>
      <c r="G39" s="9" t="s">
        <v>53</v>
      </c>
      <c r="H39" s="318"/>
      <c r="I39" s="318"/>
      <c r="J39" s="261"/>
      <c r="K39" s="261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321">
        <v>12</v>
      </c>
      <c r="C40" s="321" t="s">
        <v>121</v>
      </c>
      <c r="D40" s="409" t="s">
        <v>122</v>
      </c>
      <c r="E40" s="410" t="s">
        <v>123</v>
      </c>
      <c r="F40" s="8">
        <v>1</v>
      </c>
      <c r="G40" s="9" t="s">
        <v>46</v>
      </c>
      <c r="H40" s="318" t="s">
        <v>124</v>
      </c>
      <c r="I40" s="318" t="s">
        <v>127</v>
      </c>
      <c r="J40" s="261"/>
      <c r="K40" s="261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" customHeight="1">
      <c r="B41" s="321"/>
      <c r="C41" s="321"/>
      <c r="D41" s="409"/>
      <c r="E41" s="410"/>
      <c r="F41" s="8">
        <v>2</v>
      </c>
      <c r="G41" s="9" t="s">
        <v>52</v>
      </c>
      <c r="H41" s="318"/>
      <c r="I41" s="318"/>
      <c r="J41" s="261"/>
      <c r="K41" s="261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" customHeight="1">
      <c r="B42" s="321"/>
      <c r="C42" s="321"/>
      <c r="D42" s="409"/>
      <c r="E42" s="410"/>
      <c r="F42" s="8">
        <v>3</v>
      </c>
      <c r="G42" s="9" t="s">
        <v>53</v>
      </c>
      <c r="H42" s="318"/>
      <c r="I42" s="318"/>
      <c r="J42" s="261"/>
      <c r="K42" s="261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" customHeight="1">
      <c r="B43" s="321">
        <v>13</v>
      </c>
      <c r="C43" s="321" t="s">
        <v>128</v>
      </c>
      <c r="D43" s="409" t="s">
        <v>129</v>
      </c>
      <c r="E43" s="410" t="s">
        <v>130</v>
      </c>
      <c r="F43" s="8">
        <v>1</v>
      </c>
      <c r="G43" s="9" t="s">
        <v>46</v>
      </c>
      <c r="H43" s="318" t="s">
        <v>131</v>
      </c>
      <c r="I43" s="318" t="s">
        <v>132</v>
      </c>
      <c r="J43" s="261"/>
      <c r="K43" s="261"/>
      <c r="L43" s="16"/>
      <c r="M43" s="104"/>
      <c r="N43" s="104"/>
      <c r="O43" s="104"/>
      <c r="P43" s="104"/>
      <c r="Q43" s="104"/>
      <c r="R43" s="104"/>
      <c r="S43" s="104">
        <v>1</v>
      </c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" customHeight="1">
      <c r="B44" s="321"/>
      <c r="C44" s="321"/>
      <c r="D44" s="409"/>
      <c r="E44" s="410"/>
      <c r="F44" s="8">
        <v>2</v>
      </c>
      <c r="G44" s="9" t="s">
        <v>52</v>
      </c>
      <c r="H44" s="318"/>
      <c r="I44" s="318"/>
      <c r="J44" s="261"/>
      <c r="K44" s="261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" customHeight="1">
      <c r="B45" s="321"/>
      <c r="C45" s="321"/>
      <c r="D45" s="409"/>
      <c r="E45" s="410"/>
      <c r="F45" s="8">
        <v>3</v>
      </c>
      <c r="G45" s="9" t="s">
        <v>53</v>
      </c>
      <c r="H45" s="318"/>
      <c r="I45" s="318"/>
      <c r="J45" s="261"/>
      <c r="K45" s="261"/>
      <c r="L45" s="16"/>
      <c r="M45" s="104"/>
      <c r="N45" s="104"/>
      <c r="O45" s="104"/>
      <c r="P45" s="104"/>
      <c r="Q45" s="104"/>
      <c r="R45" s="104"/>
      <c r="S45" s="104"/>
      <c r="T45" s="104"/>
      <c r="U45" s="104">
        <v>1</v>
      </c>
      <c r="V45" s="105"/>
      <c r="W45" s="105"/>
      <c r="X45" s="82"/>
      <c r="Y45" s="148" t="s">
        <v>50</v>
      </c>
      <c r="Z45" s="149" t="s">
        <v>133</v>
      </c>
    </row>
    <row r="46" spans="2:26" ht="24" customHeight="1">
      <c r="B46" s="321"/>
      <c r="C46" s="321"/>
      <c r="D46" s="409"/>
      <c r="E46" s="410"/>
      <c r="F46" s="17">
        <v>4</v>
      </c>
      <c r="G46" s="260" t="s">
        <v>81</v>
      </c>
      <c r="H46" s="318"/>
      <c r="I46" s="318"/>
      <c r="J46" s="261"/>
      <c r="K46" s="261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" customHeight="1">
      <c r="B47" s="321">
        <v>14</v>
      </c>
      <c r="C47" s="321" t="s">
        <v>134</v>
      </c>
      <c r="D47" s="409" t="s">
        <v>135</v>
      </c>
      <c r="E47" s="410" t="s">
        <v>136</v>
      </c>
      <c r="F47" s="8">
        <v>1</v>
      </c>
      <c r="G47" s="9" t="s">
        <v>46</v>
      </c>
      <c r="H47" s="318" t="s">
        <v>137</v>
      </c>
      <c r="I47" s="318" t="s">
        <v>138</v>
      </c>
      <c r="J47" s="261"/>
      <c r="K47" s="261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" customHeight="1">
      <c r="B48" s="321"/>
      <c r="C48" s="321"/>
      <c r="D48" s="409"/>
      <c r="E48" s="410"/>
      <c r="F48" s="8">
        <v>2</v>
      </c>
      <c r="G48" s="9" t="s">
        <v>52</v>
      </c>
      <c r="H48" s="318"/>
      <c r="I48" s="318"/>
      <c r="J48" s="261"/>
      <c r="K48" s="261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" customHeight="1">
      <c r="B49" s="321"/>
      <c r="C49" s="321"/>
      <c r="D49" s="409"/>
      <c r="E49" s="410"/>
      <c r="F49" s="8">
        <v>3</v>
      </c>
      <c r="G49" s="9" t="s">
        <v>53</v>
      </c>
      <c r="H49" s="318"/>
      <c r="I49" s="318"/>
      <c r="J49" s="261"/>
      <c r="K49" s="261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" customHeight="1">
      <c r="B50" s="321">
        <v>15</v>
      </c>
      <c r="C50" s="321" t="s">
        <v>139</v>
      </c>
      <c r="D50" s="409" t="s">
        <v>140</v>
      </c>
      <c r="E50" s="410" t="s">
        <v>141</v>
      </c>
      <c r="F50" s="8">
        <v>1</v>
      </c>
      <c r="G50" s="9" t="s">
        <v>46</v>
      </c>
      <c r="H50" s="318" t="s">
        <v>142</v>
      </c>
      <c r="I50" s="318" t="s">
        <v>144</v>
      </c>
      <c r="J50" s="261"/>
      <c r="K50" s="261"/>
      <c r="L50" s="11"/>
      <c r="M50" s="116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2"/>
      <c r="Y50" s="148" t="s">
        <v>50</v>
      </c>
      <c r="Z50" s="151" t="s">
        <v>145</v>
      </c>
    </row>
    <row r="51" spans="2:26" ht="24" customHeight="1">
      <c r="B51" s="321"/>
      <c r="C51" s="321"/>
      <c r="D51" s="409"/>
      <c r="E51" s="410"/>
      <c r="F51" s="8">
        <v>2</v>
      </c>
      <c r="G51" s="9" t="s">
        <v>52</v>
      </c>
      <c r="H51" s="318"/>
      <c r="I51" s="318"/>
      <c r="J51" s="261"/>
      <c r="K51" s="261"/>
      <c r="L51" s="11"/>
      <c r="M51" s="116"/>
      <c r="N51" s="109"/>
      <c r="O51" s="109"/>
      <c r="P51" s="109"/>
      <c r="Q51" s="109"/>
      <c r="R51" s="109"/>
      <c r="S51" s="109"/>
      <c r="T51" s="109"/>
      <c r="U51" s="109"/>
      <c r="V51" s="109">
        <v>1</v>
      </c>
      <c r="W51" s="105"/>
      <c r="X51" s="82"/>
      <c r="Y51" s="148" t="s">
        <v>50</v>
      </c>
      <c r="Z51" s="151" t="s">
        <v>145</v>
      </c>
    </row>
    <row r="52" spans="2:26" ht="24" customHeight="1">
      <c r="B52" s="321"/>
      <c r="C52" s="321"/>
      <c r="D52" s="409"/>
      <c r="E52" s="410"/>
      <c r="F52" s="8">
        <v>3</v>
      </c>
      <c r="G52" s="9" t="s">
        <v>53</v>
      </c>
      <c r="H52" s="318"/>
      <c r="I52" s="318"/>
      <c r="J52" s="261"/>
      <c r="K52" s="261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" customHeight="1">
      <c r="B53" s="321">
        <v>16</v>
      </c>
      <c r="C53" s="321" t="s">
        <v>146</v>
      </c>
      <c r="D53" s="409" t="s">
        <v>147</v>
      </c>
      <c r="E53" s="410" t="s">
        <v>148</v>
      </c>
      <c r="F53" s="8">
        <v>1</v>
      </c>
      <c r="G53" s="9" t="s">
        <v>46</v>
      </c>
      <c r="H53" s="318" t="s">
        <v>149</v>
      </c>
      <c r="I53" s="318" t="s">
        <v>152</v>
      </c>
      <c r="J53" s="261"/>
      <c r="K53" s="261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" customHeight="1">
      <c r="B54" s="321"/>
      <c r="C54" s="321"/>
      <c r="D54" s="409"/>
      <c r="E54" s="410"/>
      <c r="F54" s="8">
        <v>2</v>
      </c>
      <c r="G54" s="9" t="s">
        <v>52</v>
      </c>
      <c r="H54" s="318"/>
      <c r="I54" s="318"/>
      <c r="J54" s="261"/>
      <c r="K54" s="261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" customHeight="1">
      <c r="B55" s="321"/>
      <c r="C55" s="321"/>
      <c r="D55" s="409"/>
      <c r="E55" s="410"/>
      <c r="F55" s="8">
        <v>3</v>
      </c>
      <c r="G55" s="9" t="s">
        <v>53</v>
      </c>
      <c r="H55" s="318"/>
      <c r="I55" s="318"/>
      <c r="J55" s="261"/>
      <c r="K55" s="261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" customHeight="1">
      <c r="B56" s="321">
        <v>17</v>
      </c>
      <c r="C56" s="321" t="s">
        <v>154</v>
      </c>
      <c r="D56" s="409" t="s">
        <v>155</v>
      </c>
      <c r="E56" s="410" t="s">
        <v>156</v>
      </c>
      <c r="F56" s="17">
        <v>1</v>
      </c>
      <c r="G56" s="9" t="s">
        <v>46</v>
      </c>
      <c r="H56" s="319" t="s">
        <v>157</v>
      </c>
      <c r="I56" s="318" t="s">
        <v>159</v>
      </c>
      <c r="J56" s="261"/>
      <c r="K56" s="261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" customHeight="1">
      <c r="B57" s="321"/>
      <c r="C57" s="321"/>
      <c r="D57" s="409"/>
      <c r="E57" s="410"/>
      <c r="F57" s="17">
        <v>2</v>
      </c>
      <c r="G57" s="9" t="s">
        <v>52</v>
      </c>
      <c r="H57" s="319"/>
      <c r="I57" s="318"/>
      <c r="J57" s="261"/>
      <c r="K57" s="261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321"/>
      <c r="C58" s="321"/>
      <c r="D58" s="409"/>
      <c r="E58" s="410"/>
      <c r="F58" s="17">
        <v>3</v>
      </c>
      <c r="G58" s="9" t="s">
        <v>53</v>
      </c>
      <c r="H58" s="319"/>
      <c r="I58" s="318"/>
      <c r="J58" s="261"/>
      <c r="K58" s="261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321"/>
      <c r="C59" s="321"/>
      <c r="D59" s="409"/>
      <c r="E59" s="410"/>
      <c r="F59" s="17">
        <v>4</v>
      </c>
      <c r="G59" s="260" t="s">
        <v>81</v>
      </c>
      <c r="H59" s="319"/>
      <c r="I59" s="318"/>
      <c r="J59" s="261"/>
      <c r="K59" s="261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" customHeight="1">
      <c r="B60" s="321">
        <v>18</v>
      </c>
      <c r="C60" s="321" t="s">
        <v>160</v>
      </c>
      <c r="D60" s="409" t="s">
        <v>161</v>
      </c>
      <c r="E60" s="410" t="s">
        <v>162</v>
      </c>
      <c r="F60" s="17">
        <v>1</v>
      </c>
      <c r="G60" s="9" t="s">
        <v>46</v>
      </c>
      <c r="H60" s="318" t="s">
        <v>163</v>
      </c>
      <c r="I60" s="318" t="s">
        <v>165</v>
      </c>
      <c r="J60" s="261"/>
      <c r="K60" s="261"/>
      <c r="L60" s="95"/>
      <c r="M60" s="128"/>
      <c r="N60" s="128"/>
      <c r="O60" s="140"/>
      <c r="P60" s="140"/>
      <c r="Q60" s="140"/>
      <c r="R60" s="140"/>
      <c r="S60" s="140"/>
      <c r="T60" s="106" t="s">
        <v>82</v>
      </c>
      <c r="U60" s="106" t="s">
        <v>82</v>
      </c>
      <c r="V60" s="123">
        <v>1</v>
      </c>
      <c r="W60" s="143"/>
      <c r="X60" s="85"/>
      <c r="Y60" s="152" t="s">
        <v>50</v>
      </c>
      <c r="Z60" s="153" t="s">
        <v>80</v>
      </c>
    </row>
    <row r="61" spans="2:26" ht="24" customHeight="1">
      <c r="B61" s="321"/>
      <c r="C61" s="321"/>
      <c r="D61" s="409"/>
      <c r="E61" s="410"/>
      <c r="F61" s="17">
        <v>2</v>
      </c>
      <c r="G61" s="9" t="s">
        <v>52</v>
      </c>
      <c r="H61" s="318"/>
      <c r="I61" s="318"/>
      <c r="J61" s="261"/>
      <c r="K61" s="261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321"/>
      <c r="C62" s="321"/>
      <c r="D62" s="409"/>
      <c r="E62" s="410"/>
      <c r="F62" s="17">
        <v>3</v>
      </c>
      <c r="G62" s="9" t="s">
        <v>53</v>
      </c>
      <c r="H62" s="318"/>
      <c r="I62" s="318"/>
      <c r="J62" s="261"/>
      <c r="K62" s="261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321"/>
      <c r="C63" s="321"/>
      <c r="D63" s="409"/>
      <c r="E63" s="410"/>
      <c r="F63" s="17">
        <v>4</v>
      </c>
      <c r="G63" s="260" t="s">
        <v>81</v>
      </c>
      <c r="H63" s="318"/>
      <c r="I63" s="318"/>
      <c r="J63" s="261"/>
      <c r="K63" s="261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" customHeight="1">
      <c r="B64" s="321">
        <v>19</v>
      </c>
      <c r="C64" s="321" t="s">
        <v>166</v>
      </c>
      <c r="D64" s="409" t="s">
        <v>103</v>
      </c>
      <c r="E64" s="410" t="s">
        <v>167</v>
      </c>
      <c r="F64" s="17">
        <v>1</v>
      </c>
      <c r="G64" s="9" t="s">
        <v>46</v>
      </c>
      <c r="H64" s="319" t="s">
        <v>364</v>
      </c>
      <c r="I64" s="419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406</v>
      </c>
      <c r="Y64" s="148" t="s">
        <v>50</v>
      </c>
      <c r="Z64" s="151" t="s">
        <v>103</v>
      </c>
    </row>
    <row r="65" spans="2:26" ht="24" customHeight="1">
      <c r="B65" s="321"/>
      <c r="C65" s="321"/>
      <c r="D65" s="409"/>
      <c r="E65" s="410"/>
      <c r="F65" s="17">
        <v>2</v>
      </c>
      <c r="G65" s="9" t="s">
        <v>52</v>
      </c>
      <c r="H65" s="319"/>
      <c r="I65" s="419"/>
      <c r="J65" s="55"/>
      <c r="K65" s="244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406</v>
      </c>
      <c r="Y65" s="148" t="s">
        <v>50</v>
      </c>
      <c r="Z65" s="151" t="s">
        <v>103</v>
      </c>
    </row>
    <row r="66" spans="2:26" ht="24" customHeight="1">
      <c r="B66" s="321"/>
      <c r="C66" s="321"/>
      <c r="D66" s="409"/>
      <c r="E66" s="410"/>
      <c r="F66" s="17">
        <v>3</v>
      </c>
      <c r="G66" s="9" t="s">
        <v>53</v>
      </c>
      <c r="H66" s="319"/>
      <c r="I66" s="419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406</v>
      </c>
      <c r="Y66" s="148" t="s">
        <v>50</v>
      </c>
      <c r="Z66" s="151" t="s">
        <v>103</v>
      </c>
    </row>
    <row r="67" spans="2:26" ht="24" customHeight="1">
      <c r="B67" s="321">
        <v>20</v>
      </c>
      <c r="C67" s="321" t="s">
        <v>168</v>
      </c>
      <c r="D67" s="409" t="s">
        <v>169</v>
      </c>
      <c r="E67" s="410" t="s">
        <v>170</v>
      </c>
      <c r="F67" s="17">
        <v>1</v>
      </c>
      <c r="G67" s="9" t="s">
        <v>46</v>
      </c>
      <c r="H67" s="318" t="s">
        <v>47</v>
      </c>
      <c r="I67" s="334" t="s">
        <v>172</v>
      </c>
      <c r="J67" s="262"/>
      <c r="K67" s="262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" customHeight="1">
      <c r="B68" s="321"/>
      <c r="C68" s="321"/>
      <c r="D68" s="409"/>
      <c r="E68" s="410"/>
      <c r="F68" s="17">
        <v>2</v>
      </c>
      <c r="G68" s="9" t="s">
        <v>52</v>
      </c>
      <c r="H68" s="318"/>
      <c r="I68" s="334"/>
      <c r="J68" s="262"/>
      <c r="K68" s="262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2"/>
      <c r="Y68" s="148" t="s">
        <v>50</v>
      </c>
      <c r="Z68" s="151" t="s">
        <v>133</v>
      </c>
    </row>
    <row r="69" spans="2:26" ht="24" customHeight="1">
      <c r="B69" s="321"/>
      <c r="C69" s="321"/>
      <c r="D69" s="409"/>
      <c r="E69" s="410"/>
      <c r="F69" s="17">
        <v>3</v>
      </c>
      <c r="G69" s="9" t="s">
        <v>53</v>
      </c>
      <c r="H69" s="318"/>
      <c r="I69" s="334"/>
      <c r="J69" s="262"/>
      <c r="K69" s="262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" customHeight="1">
      <c r="B70" s="321"/>
      <c r="C70" s="321"/>
      <c r="D70" s="409"/>
      <c r="E70" s="410"/>
      <c r="F70" s="17">
        <v>4</v>
      </c>
      <c r="G70" s="260" t="s">
        <v>81</v>
      </c>
      <c r="H70" s="318"/>
      <c r="I70" s="334"/>
      <c r="J70" s="262"/>
      <c r="K70" s="262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2"/>
      <c r="Y70" s="148" t="s">
        <v>50</v>
      </c>
      <c r="Z70" s="151" t="s">
        <v>133</v>
      </c>
    </row>
    <row r="71" spans="2:26" ht="24" customHeight="1">
      <c r="B71" s="321">
        <v>21</v>
      </c>
      <c r="C71" s="321" t="s">
        <v>173</v>
      </c>
      <c r="D71" s="409" t="s">
        <v>80</v>
      </c>
      <c r="E71" s="410" t="s">
        <v>174</v>
      </c>
      <c r="F71" s="17">
        <v>1</v>
      </c>
      <c r="G71" s="9" t="s">
        <v>46</v>
      </c>
      <c r="H71" s="318" t="s">
        <v>47</v>
      </c>
      <c r="I71" s="334" t="s">
        <v>175</v>
      </c>
      <c r="J71" s="262"/>
      <c r="K71" s="262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390</v>
      </c>
      <c r="Y71" s="150" t="s">
        <v>50</v>
      </c>
      <c r="Z71" s="151" t="s">
        <v>80</v>
      </c>
    </row>
    <row r="72" spans="2:26" ht="24" customHeight="1">
      <c r="B72" s="321"/>
      <c r="C72" s="321"/>
      <c r="D72" s="409"/>
      <c r="E72" s="410"/>
      <c r="F72" s="17">
        <v>2</v>
      </c>
      <c r="G72" s="9" t="s">
        <v>52</v>
      </c>
      <c r="H72" s="318"/>
      <c r="I72" s="334"/>
      <c r="J72" s="262"/>
      <c r="K72" s="262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" customHeight="1">
      <c r="B73" s="321"/>
      <c r="C73" s="321"/>
      <c r="D73" s="409"/>
      <c r="E73" s="410"/>
      <c r="F73" s="17">
        <v>3</v>
      </c>
      <c r="G73" s="9" t="s">
        <v>53</v>
      </c>
      <c r="H73" s="318"/>
      <c r="I73" s="334"/>
      <c r="J73" s="262"/>
      <c r="K73" s="262"/>
      <c r="L73" s="27"/>
      <c r="M73" s="104"/>
      <c r="N73" s="104"/>
      <c r="O73" s="104"/>
      <c r="P73" s="104"/>
      <c r="Q73" s="104">
        <v>1</v>
      </c>
      <c r="R73" s="105"/>
      <c r="S73" s="105"/>
      <c r="T73" s="107"/>
      <c r="U73" s="105"/>
      <c r="V73" s="105"/>
      <c r="W73" s="105"/>
      <c r="X73" s="82" t="s">
        <v>401</v>
      </c>
      <c r="Y73" s="150" t="s">
        <v>50</v>
      </c>
      <c r="Z73" s="151" t="s">
        <v>80</v>
      </c>
    </row>
    <row r="74" spans="2:26" ht="24" customHeight="1">
      <c r="B74" s="321"/>
      <c r="C74" s="321"/>
      <c r="D74" s="409"/>
      <c r="E74" s="410"/>
      <c r="F74" s="17">
        <v>4</v>
      </c>
      <c r="G74" s="260" t="s">
        <v>81</v>
      </c>
      <c r="H74" s="318"/>
      <c r="I74" s="334"/>
      <c r="J74" s="262"/>
      <c r="K74" s="262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402</v>
      </c>
      <c r="Y74" s="150" t="s">
        <v>50</v>
      </c>
      <c r="Z74" s="151" t="s">
        <v>80</v>
      </c>
    </row>
    <row r="75" spans="2:26" ht="24" customHeight="1">
      <c r="B75" s="299">
        <v>22</v>
      </c>
      <c r="C75" s="299" t="s">
        <v>176</v>
      </c>
      <c r="D75" s="413" t="s">
        <v>177</v>
      </c>
      <c r="E75" s="416" t="s">
        <v>178</v>
      </c>
      <c r="F75" s="17">
        <v>1</v>
      </c>
      <c r="G75" s="9" t="s">
        <v>46</v>
      </c>
      <c r="H75" s="319" t="s">
        <v>179</v>
      </c>
      <c r="I75" s="334" t="s">
        <v>181</v>
      </c>
      <c r="J75" s="262"/>
      <c r="K75" s="262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" customHeight="1">
      <c r="B76" s="300"/>
      <c r="C76" s="300"/>
      <c r="D76" s="414"/>
      <c r="E76" s="417"/>
      <c r="F76" s="17">
        <v>2</v>
      </c>
      <c r="G76" s="9" t="s">
        <v>52</v>
      </c>
      <c r="H76" s="319"/>
      <c r="I76" s="334"/>
      <c r="J76" s="262"/>
      <c r="K76" s="262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" customHeight="1">
      <c r="B77" s="300"/>
      <c r="C77" s="300"/>
      <c r="D77" s="414"/>
      <c r="E77" s="417"/>
      <c r="F77" s="17">
        <v>3</v>
      </c>
      <c r="G77" s="9" t="s">
        <v>53</v>
      </c>
      <c r="H77" s="319"/>
      <c r="I77" s="334"/>
      <c r="J77" s="262"/>
      <c r="K77" s="262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" customHeight="1">
      <c r="B78" s="301"/>
      <c r="C78" s="301"/>
      <c r="D78" s="415"/>
      <c r="E78" s="418"/>
      <c r="F78" s="17">
        <v>4</v>
      </c>
      <c r="G78" s="260" t="s">
        <v>81</v>
      </c>
      <c r="H78" s="319"/>
      <c r="I78" s="334"/>
      <c r="J78" s="262"/>
      <c r="K78" s="262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" customHeight="1">
      <c r="B79" s="299">
        <v>23</v>
      </c>
      <c r="C79" s="299" t="s">
        <v>183</v>
      </c>
      <c r="D79" s="413" t="s">
        <v>184</v>
      </c>
      <c r="E79" s="416" t="s">
        <v>185</v>
      </c>
      <c r="F79" s="17">
        <v>1</v>
      </c>
      <c r="G79" s="9" t="s">
        <v>46</v>
      </c>
      <c r="H79" s="319" t="s">
        <v>186</v>
      </c>
      <c r="I79" s="334" t="s">
        <v>188</v>
      </c>
      <c r="J79" s="262"/>
      <c r="K79" s="262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" customHeight="1">
      <c r="B80" s="300"/>
      <c r="C80" s="300"/>
      <c r="D80" s="414"/>
      <c r="E80" s="417"/>
      <c r="F80" s="17">
        <v>2</v>
      </c>
      <c r="G80" s="9" t="s">
        <v>52</v>
      </c>
      <c r="H80" s="319"/>
      <c r="I80" s="334"/>
      <c r="J80" s="262"/>
      <c r="K80" s="262"/>
      <c r="L80" s="27"/>
      <c r="M80" s="123"/>
      <c r="N80" s="123"/>
      <c r="O80" s="123"/>
      <c r="P80" s="123"/>
      <c r="Q80" s="123">
        <v>1</v>
      </c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" customHeight="1">
      <c r="B81" s="300"/>
      <c r="C81" s="300"/>
      <c r="D81" s="414"/>
      <c r="E81" s="417"/>
      <c r="F81" s="17">
        <v>3</v>
      </c>
      <c r="G81" s="9" t="s">
        <v>53</v>
      </c>
      <c r="H81" s="319"/>
      <c r="I81" s="334"/>
      <c r="J81" s="262"/>
      <c r="K81" s="262"/>
      <c r="L81" s="27"/>
      <c r="M81" s="123"/>
      <c r="N81" s="123"/>
      <c r="O81" s="123">
        <v>1</v>
      </c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" customHeight="1">
      <c r="B82" s="301"/>
      <c r="C82" s="301"/>
      <c r="D82" s="415"/>
      <c r="E82" s="418"/>
      <c r="F82" s="17">
        <v>4</v>
      </c>
      <c r="G82" s="260" t="s">
        <v>81</v>
      </c>
      <c r="H82" s="319"/>
      <c r="I82" s="334"/>
      <c r="J82" s="262"/>
      <c r="K82" s="262"/>
      <c r="L82" s="27"/>
      <c r="M82" s="123"/>
      <c r="N82" s="123"/>
      <c r="O82" s="123"/>
      <c r="P82" s="123">
        <v>1</v>
      </c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" customHeight="1">
      <c r="B83" s="299">
        <v>24</v>
      </c>
      <c r="C83" s="299" t="s">
        <v>189</v>
      </c>
      <c r="D83" s="413" t="s">
        <v>74</v>
      </c>
      <c r="E83" s="416" t="s">
        <v>190</v>
      </c>
      <c r="F83" s="17">
        <v>1</v>
      </c>
      <c r="G83" s="9" t="s">
        <v>46</v>
      </c>
      <c r="H83" s="318" t="s">
        <v>191</v>
      </c>
      <c r="I83" s="334" t="s">
        <v>192</v>
      </c>
      <c r="J83" s="262"/>
      <c r="K83" s="262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" customHeight="1">
      <c r="B84" s="300"/>
      <c r="C84" s="300"/>
      <c r="D84" s="414"/>
      <c r="E84" s="417"/>
      <c r="F84" s="17">
        <v>2</v>
      </c>
      <c r="G84" s="9" t="s">
        <v>52</v>
      </c>
      <c r="H84" s="318"/>
      <c r="I84" s="334"/>
      <c r="J84" s="262"/>
      <c r="K84" s="262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" customHeight="1">
      <c r="B85" s="300"/>
      <c r="C85" s="300"/>
      <c r="D85" s="414"/>
      <c r="E85" s="417"/>
      <c r="F85" s="17">
        <v>3</v>
      </c>
      <c r="G85" s="9" t="s">
        <v>53</v>
      </c>
      <c r="H85" s="318"/>
      <c r="I85" s="334"/>
      <c r="J85" s="262"/>
      <c r="K85" s="262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" customHeight="1">
      <c r="B86" s="301"/>
      <c r="C86" s="301"/>
      <c r="D86" s="415"/>
      <c r="E86" s="418"/>
      <c r="F86" s="17">
        <v>4</v>
      </c>
      <c r="G86" s="260" t="s">
        <v>81</v>
      </c>
      <c r="H86" s="318"/>
      <c r="I86" s="334"/>
      <c r="J86" s="262"/>
      <c r="K86" s="262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2"/>
      <c r="Y86" s="148" t="s">
        <v>50</v>
      </c>
      <c r="Z86" s="151" t="s">
        <v>74</v>
      </c>
    </row>
    <row r="87" spans="2:26" ht="24" customHeight="1">
      <c r="B87" s="299">
        <v>25</v>
      </c>
      <c r="C87" s="299" t="s">
        <v>193</v>
      </c>
      <c r="D87" s="413" t="s">
        <v>194</v>
      </c>
      <c r="E87" s="416" t="s">
        <v>389</v>
      </c>
      <c r="F87" s="17">
        <v>1</v>
      </c>
      <c r="G87" s="9" t="s">
        <v>46</v>
      </c>
      <c r="H87" s="318" t="s">
        <v>196</v>
      </c>
      <c r="I87" s="334" t="s">
        <v>197</v>
      </c>
      <c r="J87" s="262"/>
      <c r="K87" s="262"/>
      <c r="L87" s="29"/>
      <c r="M87" s="110"/>
      <c r="N87" s="123"/>
      <c r="O87" s="123"/>
      <c r="P87" s="123"/>
      <c r="Q87" s="123"/>
      <c r="R87" s="123"/>
      <c r="S87" s="123"/>
      <c r="T87" s="123">
        <v>1</v>
      </c>
      <c r="U87" s="105"/>
      <c r="V87" s="105"/>
      <c r="W87" s="105"/>
      <c r="X87" s="82"/>
      <c r="Y87" s="148" t="s">
        <v>50</v>
      </c>
      <c r="Z87" s="151" t="s">
        <v>153</v>
      </c>
    </row>
    <row r="88" spans="2:26" ht="24" customHeight="1">
      <c r="B88" s="300"/>
      <c r="C88" s="300"/>
      <c r="D88" s="414"/>
      <c r="E88" s="417"/>
      <c r="F88" s="17">
        <v>2</v>
      </c>
      <c r="G88" s="9" t="s">
        <v>52</v>
      </c>
      <c r="H88" s="318"/>
      <c r="I88" s="334"/>
      <c r="J88" s="262"/>
      <c r="K88" s="262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2"/>
      <c r="Y88" s="148" t="s">
        <v>50</v>
      </c>
      <c r="Z88" s="151" t="s">
        <v>153</v>
      </c>
    </row>
    <row r="89" spans="2:26" ht="24" customHeight="1">
      <c r="B89" s="300"/>
      <c r="C89" s="300"/>
      <c r="D89" s="414"/>
      <c r="E89" s="417"/>
      <c r="F89" s="17">
        <v>3</v>
      </c>
      <c r="G89" s="9" t="s">
        <v>53</v>
      </c>
      <c r="H89" s="318"/>
      <c r="I89" s="334"/>
      <c r="J89" s="262"/>
      <c r="K89" s="262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2"/>
      <c r="Y89" s="148" t="s">
        <v>50</v>
      </c>
      <c r="Z89" s="151" t="s">
        <v>153</v>
      </c>
    </row>
    <row r="90" spans="2:26" ht="24" customHeight="1">
      <c r="B90" s="301"/>
      <c r="C90" s="301"/>
      <c r="D90" s="415"/>
      <c r="E90" s="418"/>
      <c r="F90" s="17">
        <v>4</v>
      </c>
      <c r="G90" s="260" t="s">
        <v>81</v>
      </c>
      <c r="H90" s="318"/>
      <c r="I90" s="334"/>
      <c r="J90" s="262"/>
      <c r="K90" s="262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" customHeight="1">
      <c r="B91" s="321">
        <v>26</v>
      </c>
      <c r="C91" s="321" t="s">
        <v>198</v>
      </c>
      <c r="D91" s="409" t="s">
        <v>199</v>
      </c>
      <c r="E91" s="410" t="s">
        <v>200</v>
      </c>
      <c r="F91" s="17">
        <v>1</v>
      </c>
      <c r="G91" s="9" t="s">
        <v>46</v>
      </c>
      <c r="H91" s="318" t="s">
        <v>201</v>
      </c>
      <c r="I91" s="334" t="s">
        <v>202</v>
      </c>
      <c r="J91" s="262"/>
      <c r="K91" s="262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321"/>
      <c r="C92" s="321"/>
      <c r="D92" s="409"/>
      <c r="E92" s="410"/>
      <c r="F92" s="17">
        <v>2</v>
      </c>
      <c r="G92" s="9" t="s">
        <v>52</v>
      </c>
      <c r="H92" s="318"/>
      <c r="I92" s="334"/>
      <c r="J92" s="262"/>
      <c r="K92" s="262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321"/>
      <c r="C93" s="321"/>
      <c r="D93" s="409"/>
      <c r="E93" s="410"/>
      <c r="F93" s="17">
        <v>3</v>
      </c>
      <c r="G93" s="9" t="s">
        <v>53</v>
      </c>
      <c r="H93" s="318"/>
      <c r="I93" s="334"/>
      <c r="J93" s="262"/>
      <c r="K93" s="262"/>
      <c r="L93" s="29"/>
      <c r="M93" s="110"/>
      <c r="N93" s="123"/>
      <c r="O93" s="123"/>
      <c r="P93" s="123"/>
      <c r="Q93" s="123">
        <v>1</v>
      </c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" customHeight="1">
      <c r="B94" s="321"/>
      <c r="C94" s="321"/>
      <c r="D94" s="409"/>
      <c r="E94" s="410"/>
      <c r="F94" s="17">
        <v>4</v>
      </c>
      <c r="G94" s="260" t="s">
        <v>81</v>
      </c>
      <c r="H94" s="318"/>
      <c r="I94" s="334"/>
      <c r="J94" s="262"/>
      <c r="K94" s="262"/>
      <c r="L94" s="29"/>
      <c r="M94" s="123"/>
      <c r="N94" s="123"/>
      <c r="O94" s="123"/>
      <c r="P94" s="123"/>
      <c r="Q94" s="123"/>
      <c r="R94" s="106" t="s">
        <v>82</v>
      </c>
      <c r="S94" s="106" t="s">
        <v>82</v>
      </c>
      <c r="T94" s="106" t="s">
        <v>82</v>
      </c>
      <c r="U94" s="106" t="s">
        <v>82</v>
      </c>
      <c r="V94" s="123">
        <v>1</v>
      </c>
      <c r="W94" s="105"/>
      <c r="X94" s="85"/>
      <c r="Y94" s="150" t="s">
        <v>50</v>
      </c>
      <c r="Z94" s="151" t="s">
        <v>153</v>
      </c>
    </row>
    <row r="95" spans="2:26" ht="24" customHeight="1">
      <c r="B95" s="420" t="s">
        <v>394</v>
      </c>
      <c r="C95" s="421"/>
      <c r="D95" s="421"/>
      <c r="E95" s="422"/>
      <c r="F95" s="267">
        <f>B91</f>
        <v>26</v>
      </c>
      <c r="G95" s="267"/>
      <c r="H95" s="268"/>
      <c r="I95" s="268"/>
      <c r="J95" s="268">
        <f>SUM(J6:J94)</f>
        <v>0</v>
      </c>
      <c r="K95" s="268">
        <f t="shared" ref="K95" si="0">SUM(K6:K94)</f>
        <v>0</v>
      </c>
      <c r="L95" s="270">
        <f>SUM(L6:L94)</f>
        <v>7</v>
      </c>
      <c r="M95" s="270">
        <f t="shared" ref="M95:W95" si="1">SUM(M6:M94)</f>
        <v>2</v>
      </c>
      <c r="N95" s="270">
        <f t="shared" si="1"/>
        <v>3</v>
      </c>
      <c r="O95" s="270">
        <f t="shared" si="1"/>
        <v>5</v>
      </c>
      <c r="P95" s="270">
        <f t="shared" si="1"/>
        <v>1</v>
      </c>
      <c r="Q95" s="270">
        <f t="shared" si="1"/>
        <v>8</v>
      </c>
      <c r="R95" s="270">
        <f t="shared" si="1"/>
        <v>2</v>
      </c>
      <c r="S95" s="270">
        <f t="shared" si="1"/>
        <v>4</v>
      </c>
      <c r="T95" s="270">
        <f t="shared" si="1"/>
        <v>1</v>
      </c>
      <c r="U95" s="270">
        <f t="shared" si="1"/>
        <v>2</v>
      </c>
      <c r="V95" s="270">
        <f t="shared" si="1"/>
        <v>21</v>
      </c>
      <c r="W95" s="270">
        <f t="shared" si="1"/>
        <v>33</v>
      </c>
      <c r="X95" s="276"/>
      <c r="Y95" s="234"/>
      <c r="Z95" s="234"/>
    </row>
  </sheetData>
  <mergeCells count="185"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</mergeCells>
  <conditionalFormatting sqref="M6:W94">
    <cfRule type="cellIs" dxfId="12" priority="9" operator="equal">
      <formula>"X"</formula>
    </cfRule>
  </conditionalFormatting>
  <conditionalFormatting sqref="M6:W94">
    <cfRule type="cellIs" dxfId="11" priority="1" operator="equal">
      <formula>"X"</formula>
    </cfRule>
  </conditionalFormatting>
  <pageMargins left="0.42" right="0.17" top="0.27" bottom="0.17" header="0.17" footer="0.23622047244094499"/>
  <pageSetup paperSize="9" scale="81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topLeftCell="B1" zoomScaleNormal="100" zoomScaleSheetLayoutView="100" workbookViewId="0">
      <pane xSplit="4" ySplit="5" topLeftCell="F90" activePane="bottomRight" state="frozen"/>
      <selection activeCell="P13" sqref="P13"/>
      <selection pane="topRight" activeCell="P13" sqref="P13"/>
      <selection pane="bottomLeft" activeCell="P13" sqref="P13"/>
      <selection pane="bottomRight" activeCell="W95" sqref="W95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2" customWidth="1"/>
    <col min="5" max="5" width="21.71093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</row>
    <row r="2" spans="1:29" s="2" customFormat="1" ht="18" customHeight="1">
      <c r="B2" s="286" t="s">
        <v>384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29" s="2" customFormat="1" ht="18" customHeight="1">
      <c r="A3" s="297" t="s">
        <v>1</v>
      </c>
      <c r="B3" s="407" t="s">
        <v>2</v>
      </c>
      <c r="C3" s="407" t="s">
        <v>3</v>
      </c>
      <c r="D3" s="423" t="s">
        <v>4</v>
      </c>
      <c r="E3" s="424" t="s">
        <v>408</v>
      </c>
      <c r="F3" s="407" t="s">
        <v>370</v>
      </c>
      <c r="G3" s="407" t="s">
        <v>6</v>
      </c>
      <c r="H3" s="407" t="s">
        <v>7</v>
      </c>
      <c r="I3" s="407" t="s">
        <v>9</v>
      </c>
      <c r="J3" s="407" t="s">
        <v>10</v>
      </c>
      <c r="K3" s="407" t="s">
        <v>11</v>
      </c>
      <c r="L3" s="407" t="s">
        <v>12</v>
      </c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11" t="s">
        <v>36</v>
      </c>
      <c r="Z3" s="310" t="s">
        <v>43</v>
      </c>
      <c r="AA3" s="4"/>
      <c r="AB3" s="4"/>
      <c r="AC3" s="3"/>
    </row>
    <row r="4" spans="1:29" s="5" customFormat="1" ht="37.5" customHeight="1">
      <c r="A4" s="297"/>
      <c r="B4" s="407"/>
      <c r="C4" s="407"/>
      <c r="D4" s="423"/>
      <c r="E4" s="424"/>
      <c r="F4" s="407"/>
      <c r="G4" s="407"/>
      <c r="H4" s="407"/>
      <c r="I4" s="407"/>
      <c r="J4" s="407"/>
      <c r="K4" s="407"/>
      <c r="L4" s="407" t="s">
        <v>27</v>
      </c>
      <c r="M4" s="407" t="s">
        <v>28</v>
      </c>
      <c r="N4" s="407" t="s">
        <v>29</v>
      </c>
      <c r="O4" s="407" t="s">
        <v>30</v>
      </c>
      <c r="P4" s="411" t="s">
        <v>31</v>
      </c>
      <c r="Q4" s="411"/>
      <c r="R4" s="411" t="s">
        <v>32</v>
      </c>
      <c r="S4" s="411"/>
      <c r="T4" s="411" t="s">
        <v>33</v>
      </c>
      <c r="U4" s="411"/>
      <c r="V4" s="411" t="s">
        <v>34</v>
      </c>
      <c r="W4" s="411" t="s">
        <v>35</v>
      </c>
      <c r="X4" s="411"/>
      <c r="Y4" s="241"/>
      <c r="Z4" s="310"/>
      <c r="AA4" s="306" t="s">
        <v>38</v>
      </c>
      <c r="AB4" s="307" t="s">
        <v>39</v>
      </c>
      <c r="AC4" s="295" t="s">
        <v>40</v>
      </c>
    </row>
    <row r="5" spans="1:29" s="6" customFormat="1" ht="26.25" customHeight="1">
      <c r="A5" s="297"/>
      <c r="B5" s="407"/>
      <c r="C5" s="407"/>
      <c r="D5" s="423"/>
      <c r="E5" s="424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1"/>
      <c r="W5" s="411"/>
      <c r="X5" s="411"/>
      <c r="Y5" s="242" t="s">
        <v>37</v>
      </c>
      <c r="Z5" s="310"/>
      <c r="AA5" s="306"/>
      <c r="AB5" s="307"/>
      <c r="AC5" s="296"/>
    </row>
    <row r="6" spans="1:29" ht="24.95" customHeight="1">
      <c r="B6" s="299">
        <v>1</v>
      </c>
      <c r="C6" s="351" t="s">
        <v>203</v>
      </c>
      <c r="D6" s="429" t="s">
        <v>204</v>
      </c>
      <c r="E6" s="425" t="s">
        <v>205</v>
      </c>
      <c r="F6" s="32">
        <v>1</v>
      </c>
      <c r="G6" s="230" t="s">
        <v>46</v>
      </c>
      <c r="H6" s="342" t="s">
        <v>206</v>
      </c>
      <c r="I6" s="339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300"/>
      <c r="C7" s="352"/>
      <c r="D7" s="430"/>
      <c r="E7" s="426"/>
      <c r="F7" s="32">
        <v>2</v>
      </c>
      <c r="G7" s="230" t="s">
        <v>52</v>
      </c>
      <c r="H7" s="343"/>
      <c r="I7" s="340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300"/>
      <c r="C8" s="352"/>
      <c r="D8" s="430"/>
      <c r="E8" s="426"/>
      <c r="F8" s="32">
        <v>3</v>
      </c>
      <c r="G8" s="230" t="s">
        <v>53</v>
      </c>
      <c r="H8" s="343"/>
      <c r="I8" s="340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301"/>
      <c r="C9" s="353"/>
      <c r="D9" s="431"/>
      <c r="E9" s="427"/>
      <c r="F9" s="32">
        <v>4</v>
      </c>
      <c r="G9" s="230" t="s">
        <v>81</v>
      </c>
      <c r="H9" s="344"/>
      <c r="I9" s="341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99">
        <v>2</v>
      </c>
      <c r="C10" s="351" t="s">
        <v>211</v>
      </c>
      <c r="D10" s="429" t="s">
        <v>212</v>
      </c>
      <c r="E10" s="425" t="s">
        <v>213</v>
      </c>
      <c r="F10" s="32">
        <v>1</v>
      </c>
      <c r="G10" s="230" t="s">
        <v>46</v>
      </c>
      <c r="H10" s="342" t="s">
        <v>214</v>
      </c>
      <c r="I10" s="339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customHeight="1">
      <c r="B11" s="300"/>
      <c r="C11" s="352"/>
      <c r="D11" s="430"/>
      <c r="E11" s="426"/>
      <c r="F11" s="32">
        <v>2</v>
      </c>
      <c r="G11" s="230" t="s">
        <v>52</v>
      </c>
      <c r="H11" s="343"/>
      <c r="I11" s="340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416</v>
      </c>
      <c r="Y11" s="150" t="s">
        <v>209</v>
      </c>
      <c r="Z11" s="151" t="s">
        <v>145</v>
      </c>
    </row>
    <row r="12" spans="1:29" ht="24.95" customHeight="1">
      <c r="B12" s="300"/>
      <c r="C12" s="352"/>
      <c r="D12" s="430"/>
      <c r="E12" s="426"/>
      <c r="F12" s="32">
        <v>3</v>
      </c>
      <c r="G12" s="230" t="s">
        <v>53</v>
      </c>
      <c r="H12" s="343"/>
      <c r="I12" s="340"/>
      <c r="J12" s="230"/>
      <c r="K12" s="230"/>
      <c r="L12" s="33"/>
      <c r="M12" s="120"/>
      <c r="N12" s="109"/>
      <c r="O12" s="109"/>
      <c r="P12" s="109"/>
      <c r="Q12" s="109"/>
      <c r="R12" s="109"/>
      <c r="S12" s="109">
        <v>1</v>
      </c>
      <c r="T12" s="124"/>
      <c r="U12" s="124"/>
      <c r="V12" s="117"/>
      <c r="W12" s="117"/>
      <c r="X12" s="86" t="s">
        <v>391</v>
      </c>
      <c r="Y12" s="150" t="s">
        <v>209</v>
      </c>
      <c r="Z12" s="151" t="s">
        <v>145</v>
      </c>
    </row>
    <row r="13" spans="1:29" ht="24.95" customHeight="1">
      <c r="B13" s="301"/>
      <c r="C13" s="353"/>
      <c r="D13" s="431"/>
      <c r="E13" s="427"/>
      <c r="F13" s="32">
        <v>4</v>
      </c>
      <c r="G13" s="230" t="s">
        <v>81</v>
      </c>
      <c r="H13" s="344"/>
      <c r="I13" s="341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299">
        <v>3</v>
      </c>
      <c r="C14" s="351" t="s">
        <v>221</v>
      </c>
      <c r="D14" s="429" t="s">
        <v>212</v>
      </c>
      <c r="E14" s="425" t="s">
        <v>222</v>
      </c>
      <c r="F14" s="32">
        <v>1</v>
      </c>
      <c r="G14" s="230" t="s">
        <v>46</v>
      </c>
      <c r="H14" s="342" t="s">
        <v>223</v>
      </c>
      <c r="I14" s="342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300"/>
      <c r="C15" s="352"/>
      <c r="D15" s="430"/>
      <c r="E15" s="426"/>
      <c r="F15" s="32">
        <v>2</v>
      </c>
      <c r="G15" s="230" t="s">
        <v>52</v>
      </c>
      <c r="H15" s="343"/>
      <c r="I15" s="343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/>
      <c r="W15" s="109">
        <v>1</v>
      </c>
      <c r="X15" s="86"/>
      <c r="Y15" s="150" t="s">
        <v>209</v>
      </c>
      <c r="Z15" s="151" t="s">
        <v>145</v>
      </c>
    </row>
    <row r="16" spans="1:29" ht="24.95" customHeight="1">
      <c r="B16" s="300"/>
      <c r="C16" s="352"/>
      <c r="D16" s="430"/>
      <c r="E16" s="426"/>
      <c r="F16" s="32">
        <v>3</v>
      </c>
      <c r="G16" s="230" t="s">
        <v>53</v>
      </c>
      <c r="H16" s="343"/>
      <c r="I16" s="343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301"/>
      <c r="C17" s="353"/>
      <c r="D17" s="431"/>
      <c r="E17" s="427"/>
      <c r="F17" s="32">
        <v>4</v>
      </c>
      <c r="G17" s="230" t="s">
        <v>81</v>
      </c>
      <c r="H17" s="344"/>
      <c r="I17" s="344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99">
        <v>4</v>
      </c>
      <c r="C18" s="351" t="s">
        <v>226</v>
      </c>
      <c r="D18" s="429" t="s">
        <v>227</v>
      </c>
      <c r="E18" s="425" t="s">
        <v>228</v>
      </c>
      <c r="F18" s="32">
        <v>1</v>
      </c>
      <c r="G18" s="230" t="s">
        <v>46</v>
      </c>
      <c r="H18" s="342" t="s">
        <v>229</v>
      </c>
      <c r="I18" s="342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300"/>
      <c r="C19" s="352"/>
      <c r="D19" s="430"/>
      <c r="E19" s="426"/>
      <c r="F19" s="32">
        <v>2</v>
      </c>
      <c r="G19" s="230" t="s">
        <v>52</v>
      </c>
      <c r="H19" s="343"/>
      <c r="I19" s="343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300"/>
      <c r="C20" s="352"/>
      <c r="D20" s="430"/>
      <c r="E20" s="426"/>
      <c r="F20" s="32">
        <v>3</v>
      </c>
      <c r="G20" s="230" t="s">
        <v>53</v>
      </c>
      <c r="H20" s="343"/>
      <c r="I20" s="343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301"/>
      <c r="C21" s="353"/>
      <c r="D21" s="431"/>
      <c r="E21" s="427"/>
      <c r="F21" s="32">
        <v>4</v>
      </c>
      <c r="G21" s="230" t="s">
        <v>81</v>
      </c>
      <c r="H21" s="344"/>
      <c r="I21" s="344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99">
        <v>5</v>
      </c>
      <c r="C22" s="351" t="s">
        <v>232</v>
      </c>
      <c r="D22" s="429" t="s">
        <v>233</v>
      </c>
      <c r="E22" s="425" t="s">
        <v>234</v>
      </c>
      <c r="F22" s="32">
        <v>1</v>
      </c>
      <c r="G22" s="230" t="s">
        <v>46</v>
      </c>
      <c r="H22" s="342" t="s">
        <v>235</v>
      </c>
      <c r="I22" s="342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300"/>
      <c r="C23" s="352"/>
      <c r="D23" s="430"/>
      <c r="E23" s="426"/>
      <c r="F23" s="32">
        <v>2</v>
      </c>
      <c r="G23" s="230" t="s">
        <v>52</v>
      </c>
      <c r="H23" s="343"/>
      <c r="I23" s="343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300"/>
      <c r="C24" s="352"/>
      <c r="D24" s="430"/>
      <c r="E24" s="426"/>
      <c r="F24" s="32">
        <v>3</v>
      </c>
      <c r="G24" s="230" t="s">
        <v>53</v>
      </c>
      <c r="H24" s="343"/>
      <c r="I24" s="343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301"/>
      <c r="C25" s="353"/>
      <c r="D25" s="431"/>
      <c r="E25" s="427"/>
      <c r="F25" s="32">
        <v>4</v>
      </c>
      <c r="G25" s="230" t="s">
        <v>81</v>
      </c>
      <c r="H25" s="344"/>
      <c r="I25" s="344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99">
        <v>6</v>
      </c>
      <c r="C26" s="351" t="s">
        <v>239</v>
      </c>
      <c r="D26" s="429" t="s">
        <v>233</v>
      </c>
      <c r="E26" s="425" t="s">
        <v>240</v>
      </c>
      <c r="F26" s="32">
        <v>1</v>
      </c>
      <c r="G26" s="230" t="s">
        <v>46</v>
      </c>
      <c r="H26" s="342" t="s">
        <v>241</v>
      </c>
      <c r="I26" s="342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customHeight="1">
      <c r="B27" s="300"/>
      <c r="C27" s="352"/>
      <c r="D27" s="430"/>
      <c r="E27" s="426"/>
      <c r="F27" s="32">
        <v>2</v>
      </c>
      <c r="G27" s="230" t="s">
        <v>52</v>
      </c>
      <c r="H27" s="343"/>
      <c r="I27" s="343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customHeight="1">
      <c r="B28" s="300"/>
      <c r="C28" s="363"/>
      <c r="D28" s="430"/>
      <c r="E28" s="426"/>
      <c r="F28" s="32">
        <v>3</v>
      </c>
      <c r="G28" s="230" t="s">
        <v>53</v>
      </c>
      <c r="H28" s="343"/>
      <c r="I28" s="343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customHeight="1">
      <c r="B29" s="301"/>
      <c r="C29" s="364"/>
      <c r="D29" s="431"/>
      <c r="E29" s="427"/>
      <c r="F29" s="32">
        <v>4</v>
      </c>
      <c r="G29" s="230" t="s">
        <v>81</v>
      </c>
      <c r="H29" s="344"/>
      <c r="I29" s="344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customHeight="1">
      <c r="B30" s="299">
        <v>7</v>
      </c>
      <c r="C30" s="351" t="s">
        <v>244</v>
      </c>
      <c r="D30" s="429" t="s">
        <v>245</v>
      </c>
      <c r="E30" s="425" t="s">
        <v>246</v>
      </c>
      <c r="F30" s="32">
        <v>1</v>
      </c>
      <c r="G30" s="230" t="s">
        <v>46</v>
      </c>
      <c r="H30" s="365" t="s">
        <v>247</v>
      </c>
      <c r="I30" s="339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300"/>
      <c r="C31" s="352"/>
      <c r="D31" s="430"/>
      <c r="E31" s="426"/>
      <c r="F31" s="32">
        <v>2</v>
      </c>
      <c r="G31" s="230" t="s">
        <v>52</v>
      </c>
      <c r="H31" s="366"/>
      <c r="I31" s="340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403</v>
      </c>
      <c r="Y31" s="150" t="s">
        <v>209</v>
      </c>
      <c r="Z31" s="151" t="s">
        <v>238</v>
      </c>
    </row>
    <row r="32" spans="2:26" ht="24.95" customHeight="1">
      <c r="B32" s="300"/>
      <c r="C32" s="352"/>
      <c r="D32" s="430"/>
      <c r="E32" s="426"/>
      <c r="F32" s="32">
        <v>3</v>
      </c>
      <c r="G32" s="230" t="s">
        <v>53</v>
      </c>
      <c r="H32" s="366"/>
      <c r="I32" s="340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403</v>
      </c>
      <c r="Y32" s="150" t="s">
        <v>209</v>
      </c>
      <c r="Z32" s="151" t="s">
        <v>238</v>
      </c>
    </row>
    <row r="33" spans="2:26" ht="24.95" customHeight="1">
      <c r="B33" s="301"/>
      <c r="C33" s="353"/>
      <c r="D33" s="431"/>
      <c r="E33" s="427"/>
      <c r="F33" s="32">
        <v>4</v>
      </c>
      <c r="G33" s="230" t="s">
        <v>81</v>
      </c>
      <c r="H33" s="367"/>
      <c r="I33" s="341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403</v>
      </c>
      <c r="Y33" s="150" t="s">
        <v>209</v>
      </c>
      <c r="Z33" s="151" t="s">
        <v>238</v>
      </c>
    </row>
    <row r="34" spans="2:26" ht="24.95" customHeight="1">
      <c r="B34" s="299">
        <v>8</v>
      </c>
      <c r="C34" s="351" t="s">
        <v>249</v>
      </c>
      <c r="D34" s="429" t="s">
        <v>250</v>
      </c>
      <c r="E34" s="425" t="s">
        <v>251</v>
      </c>
      <c r="F34" s="32">
        <v>1</v>
      </c>
      <c r="G34" s="230" t="s">
        <v>46</v>
      </c>
      <c r="H34" s="342" t="s">
        <v>252</v>
      </c>
      <c r="I34" s="339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300"/>
      <c r="C35" s="352"/>
      <c r="D35" s="430"/>
      <c r="E35" s="426"/>
      <c r="F35" s="32">
        <v>2</v>
      </c>
      <c r="G35" s="230" t="s">
        <v>52</v>
      </c>
      <c r="H35" s="343"/>
      <c r="I35" s="340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300"/>
      <c r="C36" s="352"/>
      <c r="D36" s="430"/>
      <c r="E36" s="426"/>
      <c r="F36" s="32">
        <v>3</v>
      </c>
      <c r="G36" s="230" t="s">
        <v>53</v>
      </c>
      <c r="H36" s="343"/>
      <c r="I36" s="340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301"/>
      <c r="C37" s="353"/>
      <c r="D37" s="431"/>
      <c r="E37" s="427"/>
      <c r="F37" s="32">
        <v>4</v>
      </c>
      <c r="G37" s="230" t="s">
        <v>81</v>
      </c>
      <c r="H37" s="344"/>
      <c r="I37" s="341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99">
        <v>9</v>
      </c>
      <c r="C38" s="351" t="s">
        <v>255</v>
      </c>
      <c r="D38" s="429" t="s">
        <v>250</v>
      </c>
      <c r="E38" s="425" t="s">
        <v>256</v>
      </c>
      <c r="F38" s="32">
        <v>1</v>
      </c>
      <c r="G38" s="230" t="s">
        <v>46</v>
      </c>
      <c r="H38" s="342" t="s">
        <v>257</v>
      </c>
      <c r="I38" s="339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300"/>
      <c r="C39" s="352"/>
      <c r="D39" s="430"/>
      <c r="E39" s="426"/>
      <c r="F39" s="32">
        <v>2</v>
      </c>
      <c r="G39" s="230" t="s">
        <v>52</v>
      </c>
      <c r="H39" s="343"/>
      <c r="I39" s="340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300"/>
      <c r="C40" s="352"/>
      <c r="D40" s="430"/>
      <c r="E40" s="426"/>
      <c r="F40" s="32">
        <v>3</v>
      </c>
      <c r="G40" s="230" t="s">
        <v>53</v>
      </c>
      <c r="H40" s="343"/>
      <c r="I40" s="340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301"/>
      <c r="C41" s="353"/>
      <c r="D41" s="431"/>
      <c r="E41" s="427"/>
      <c r="F41" s="32">
        <v>4</v>
      </c>
      <c r="G41" s="230" t="s">
        <v>81</v>
      </c>
      <c r="H41" s="344"/>
      <c r="I41" s="341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99">
        <v>10</v>
      </c>
      <c r="C42" s="351" t="s">
        <v>260</v>
      </c>
      <c r="D42" s="429" t="s">
        <v>129</v>
      </c>
      <c r="E42" s="425" t="s">
        <v>261</v>
      </c>
      <c r="F42" s="32">
        <v>1</v>
      </c>
      <c r="G42" s="230" t="s">
        <v>46</v>
      </c>
      <c r="H42" s="342" t="s">
        <v>229</v>
      </c>
      <c r="I42" s="342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300"/>
      <c r="C43" s="352"/>
      <c r="D43" s="430"/>
      <c r="E43" s="426"/>
      <c r="F43" s="32">
        <v>2</v>
      </c>
      <c r="G43" s="230" t="s">
        <v>52</v>
      </c>
      <c r="H43" s="343"/>
      <c r="I43" s="343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300"/>
      <c r="C44" s="352"/>
      <c r="D44" s="430"/>
      <c r="E44" s="426"/>
      <c r="F44" s="32">
        <v>3</v>
      </c>
      <c r="G44" s="230" t="s">
        <v>53</v>
      </c>
      <c r="H44" s="343"/>
      <c r="I44" s="343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301"/>
      <c r="C45" s="353"/>
      <c r="D45" s="431"/>
      <c r="E45" s="427"/>
      <c r="F45" s="32">
        <v>4</v>
      </c>
      <c r="G45" s="230" t="s">
        <v>81</v>
      </c>
      <c r="H45" s="344"/>
      <c r="I45" s="344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299">
        <v>11</v>
      </c>
      <c r="C46" s="351" t="s">
        <v>263</v>
      </c>
      <c r="D46" s="429" t="s">
        <v>264</v>
      </c>
      <c r="E46" s="425" t="s">
        <v>265</v>
      </c>
      <c r="F46" s="32">
        <v>1</v>
      </c>
      <c r="G46" s="230" t="s">
        <v>46</v>
      </c>
      <c r="H46" s="342" t="s">
        <v>266</v>
      </c>
      <c r="I46" s="342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customHeight="1">
      <c r="B47" s="300"/>
      <c r="C47" s="352"/>
      <c r="D47" s="430"/>
      <c r="E47" s="426"/>
      <c r="F47" s="32">
        <v>2</v>
      </c>
      <c r="G47" s="230" t="s">
        <v>52</v>
      </c>
      <c r="H47" s="343"/>
      <c r="I47" s="343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300"/>
      <c r="C48" s="352"/>
      <c r="D48" s="430"/>
      <c r="E48" s="426"/>
      <c r="F48" s="32">
        <v>3</v>
      </c>
      <c r="G48" s="230" t="s">
        <v>53</v>
      </c>
      <c r="H48" s="343"/>
      <c r="I48" s="343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301"/>
      <c r="C49" s="353"/>
      <c r="D49" s="431"/>
      <c r="E49" s="427"/>
      <c r="F49" s="32">
        <v>4</v>
      </c>
      <c r="G49" s="230" t="s">
        <v>81</v>
      </c>
      <c r="H49" s="344"/>
      <c r="I49" s="344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321">
        <v>12</v>
      </c>
      <c r="C50" s="374" t="s">
        <v>269</v>
      </c>
      <c r="D50" s="432" t="s">
        <v>270</v>
      </c>
      <c r="E50" s="428" t="s">
        <v>271</v>
      </c>
      <c r="F50" s="32">
        <v>1</v>
      </c>
      <c r="G50" s="230" t="s">
        <v>46</v>
      </c>
      <c r="H50" s="371" t="s">
        <v>365</v>
      </c>
      <c r="I50" s="370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321"/>
      <c r="C51" s="374"/>
      <c r="D51" s="432"/>
      <c r="E51" s="428"/>
      <c r="F51" s="32">
        <v>2</v>
      </c>
      <c r="G51" s="230" t="s">
        <v>52</v>
      </c>
      <c r="H51" s="371"/>
      <c r="I51" s="370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321"/>
      <c r="C52" s="374"/>
      <c r="D52" s="432"/>
      <c r="E52" s="428"/>
      <c r="F52" s="32">
        <v>3</v>
      </c>
      <c r="G52" s="230" t="s">
        <v>53</v>
      </c>
      <c r="H52" s="371"/>
      <c r="I52" s="370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321"/>
      <c r="C53" s="374"/>
      <c r="D53" s="432"/>
      <c r="E53" s="428"/>
      <c r="F53" s="32">
        <v>4</v>
      </c>
      <c r="G53" s="230" t="s">
        <v>81</v>
      </c>
      <c r="H53" s="371"/>
      <c r="I53" s="370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99">
        <v>13</v>
      </c>
      <c r="C54" s="351" t="s">
        <v>274</v>
      </c>
      <c r="D54" s="429" t="s">
        <v>275</v>
      </c>
      <c r="E54" s="425" t="s">
        <v>276</v>
      </c>
      <c r="F54" s="32">
        <v>1</v>
      </c>
      <c r="G54" s="230" t="s">
        <v>46</v>
      </c>
      <c r="H54" s="365" t="s">
        <v>214</v>
      </c>
      <c r="I54" s="339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300"/>
      <c r="C55" s="352"/>
      <c r="D55" s="430"/>
      <c r="E55" s="426"/>
      <c r="F55" s="32">
        <v>2</v>
      </c>
      <c r="G55" s="230" t="s">
        <v>52</v>
      </c>
      <c r="H55" s="366"/>
      <c r="I55" s="340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300"/>
      <c r="C56" s="352"/>
      <c r="D56" s="430"/>
      <c r="E56" s="426"/>
      <c r="F56" s="32">
        <v>3</v>
      </c>
      <c r="G56" s="230" t="s">
        <v>53</v>
      </c>
      <c r="H56" s="366"/>
      <c r="I56" s="340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301"/>
      <c r="C57" s="353"/>
      <c r="D57" s="431"/>
      <c r="E57" s="427"/>
      <c r="F57" s="32">
        <v>4</v>
      </c>
      <c r="G57" s="230" t="s">
        <v>81</v>
      </c>
      <c r="H57" s="367"/>
      <c r="I57" s="341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99">
        <v>14</v>
      </c>
      <c r="C58" s="351" t="s">
        <v>281</v>
      </c>
      <c r="D58" s="429" t="s">
        <v>282</v>
      </c>
      <c r="E58" s="425" t="s">
        <v>283</v>
      </c>
      <c r="F58" s="32">
        <v>1</v>
      </c>
      <c r="G58" s="230" t="s">
        <v>46</v>
      </c>
      <c r="H58" s="342" t="s">
        <v>266</v>
      </c>
      <c r="I58" s="339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300"/>
      <c r="C59" s="352"/>
      <c r="D59" s="430"/>
      <c r="E59" s="426"/>
      <c r="F59" s="32">
        <v>2</v>
      </c>
      <c r="G59" s="230" t="s">
        <v>52</v>
      </c>
      <c r="H59" s="343"/>
      <c r="I59" s="340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300"/>
      <c r="C60" s="352"/>
      <c r="D60" s="430"/>
      <c r="E60" s="426"/>
      <c r="F60" s="32">
        <v>3</v>
      </c>
      <c r="G60" s="230" t="s">
        <v>53</v>
      </c>
      <c r="H60" s="343"/>
      <c r="I60" s="340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301"/>
      <c r="C61" s="353"/>
      <c r="D61" s="431"/>
      <c r="E61" s="427"/>
      <c r="F61" s="32">
        <v>4</v>
      </c>
      <c r="G61" s="230" t="s">
        <v>81</v>
      </c>
      <c r="H61" s="344"/>
      <c r="I61" s="341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99">
        <v>15</v>
      </c>
      <c r="C62" s="351" t="s">
        <v>286</v>
      </c>
      <c r="D62" s="429" t="s">
        <v>287</v>
      </c>
      <c r="E62" s="425" t="s">
        <v>288</v>
      </c>
      <c r="F62" s="32">
        <v>1</v>
      </c>
      <c r="G62" s="230" t="s">
        <v>46</v>
      </c>
      <c r="H62" s="342" t="s">
        <v>289</v>
      </c>
      <c r="I62" s="339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300"/>
      <c r="C63" s="352"/>
      <c r="D63" s="430"/>
      <c r="E63" s="426"/>
      <c r="F63" s="32">
        <v>2</v>
      </c>
      <c r="G63" s="230" t="s">
        <v>52</v>
      </c>
      <c r="H63" s="343"/>
      <c r="I63" s="340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300"/>
      <c r="C64" s="352"/>
      <c r="D64" s="430"/>
      <c r="E64" s="426"/>
      <c r="F64" s="32">
        <v>3</v>
      </c>
      <c r="G64" s="230" t="s">
        <v>53</v>
      </c>
      <c r="H64" s="343"/>
      <c r="I64" s="340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301"/>
      <c r="C65" s="353"/>
      <c r="D65" s="431"/>
      <c r="E65" s="427"/>
      <c r="F65" s="32">
        <v>4</v>
      </c>
      <c r="G65" s="230" t="s">
        <v>81</v>
      </c>
      <c r="H65" s="344"/>
      <c r="I65" s="341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99">
        <v>16</v>
      </c>
      <c r="C66" s="351" t="s">
        <v>292</v>
      </c>
      <c r="D66" s="429" t="s">
        <v>212</v>
      </c>
      <c r="E66" s="425" t="s">
        <v>293</v>
      </c>
      <c r="F66" s="32">
        <v>1</v>
      </c>
      <c r="G66" s="230" t="s">
        <v>46</v>
      </c>
      <c r="H66" s="342" t="s">
        <v>294</v>
      </c>
      <c r="I66" s="339" t="s">
        <v>295</v>
      </c>
      <c r="J66" s="230"/>
      <c r="K66" s="230"/>
      <c r="L66" s="33"/>
      <c r="M66" s="130"/>
      <c r="N66" s="130"/>
      <c r="O66" s="130"/>
      <c r="P66" s="130"/>
      <c r="Q66" s="130">
        <v>1</v>
      </c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300"/>
      <c r="C67" s="352"/>
      <c r="D67" s="430"/>
      <c r="E67" s="426"/>
      <c r="F67" s="32">
        <v>2</v>
      </c>
      <c r="G67" s="230" t="s">
        <v>52</v>
      </c>
      <c r="H67" s="343"/>
      <c r="I67" s="340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 t="s">
        <v>417</v>
      </c>
      <c r="Y67" s="150" t="s">
        <v>209</v>
      </c>
      <c r="Z67" s="151" t="s">
        <v>145</v>
      </c>
    </row>
    <row r="68" spans="2:26" ht="24.95" customHeight="1">
      <c r="B68" s="300"/>
      <c r="C68" s="352"/>
      <c r="D68" s="430"/>
      <c r="E68" s="426"/>
      <c r="F68" s="32">
        <v>3</v>
      </c>
      <c r="G68" s="230" t="s">
        <v>53</v>
      </c>
      <c r="H68" s="343"/>
      <c r="I68" s="340"/>
      <c r="J68" s="230"/>
      <c r="K68" s="230"/>
      <c r="L68" s="33"/>
      <c r="M68" s="130"/>
      <c r="N68" s="130"/>
      <c r="O68" s="130"/>
      <c r="P68" s="130"/>
      <c r="Q68" s="130"/>
      <c r="R68" s="130"/>
      <c r="S68" s="130">
        <v>1</v>
      </c>
      <c r="T68" s="124"/>
      <c r="U68" s="124"/>
      <c r="V68" s="117"/>
      <c r="W68" s="117"/>
      <c r="X68" s="86" t="s">
        <v>418</v>
      </c>
      <c r="Y68" s="150" t="s">
        <v>209</v>
      </c>
      <c r="Z68" s="151" t="s">
        <v>145</v>
      </c>
    </row>
    <row r="69" spans="2:26" ht="24.95" customHeight="1">
      <c r="B69" s="301"/>
      <c r="C69" s="353"/>
      <c r="D69" s="431"/>
      <c r="E69" s="427"/>
      <c r="F69" s="32">
        <v>4</v>
      </c>
      <c r="G69" s="230" t="s">
        <v>81</v>
      </c>
      <c r="H69" s="344"/>
      <c r="I69" s="341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 t="s">
        <v>419</v>
      </c>
      <c r="Y69" s="150" t="s">
        <v>209</v>
      </c>
      <c r="Z69" s="151" t="s">
        <v>145</v>
      </c>
    </row>
    <row r="70" spans="2:26" ht="24.95" customHeight="1">
      <c r="B70" s="299">
        <v>17</v>
      </c>
      <c r="C70" s="351" t="s">
        <v>299</v>
      </c>
      <c r="D70" s="429" t="s">
        <v>300</v>
      </c>
      <c r="E70" s="425" t="s">
        <v>301</v>
      </c>
      <c r="F70" s="32">
        <v>1</v>
      </c>
      <c r="G70" s="230" t="s">
        <v>46</v>
      </c>
      <c r="H70" s="342" t="s">
        <v>302</v>
      </c>
      <c r="I70" s="339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300"/>
      <c r="C71" s="352"/>
      <c r="D71" s="430"/>
      <c r="E71" s="426"/>
      <c r="F71" s="32">
        <v>2</v>
      </c>
      <c r="G71" s="230" t="s">
        <v>52</v>
      </c>
      <c r="H71" s="343"/>
      <c r="I71" s="340"/>
      <c r="J71" s="230"/>
      <c r="K71" s="230"/>
      <c r="L71" s="33"/>
      <c r="M71" s="123"/>
      <c r="N71" s="123"/>
      <c r="O71" s="123"/>
      <c r="P71" s="123"/>
      <c r="Q71" s="123"/>
      <c r="R71" s="123"/>
      <c r="S71" s="123">
        <v>1</v>
      </c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300"/>
      <c r="C72" s="352"/>
      <c r="D72" s="430"/>
      <c r="E72" s="426"/>
      <c r="F72" s="32">
        <v>3</v>
      </c>
      <c r="G72" s="230" t="s">
        <v>53</v>
      </c>
      <c r="H72" s="343"/>
      <c r="I72" s="340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/>
      <c r="V72" s="123">
        <v>1</v>
      </c>
      <c r="W72" s="111"/>
      <c r="X72" s="84"/>
      <c r="Y72" s="150" t="s">
        <v>209</v>
      </c>
      <c r="Z72" s="151" t="s">
        <v>133</v>
      </c>
    </row>
    <row r="73" spans="2:26" ht="24.95" customHeight="1">
      <c r="B73" s="301"/>
      <c r="C73" s="353"/>
      <c r="D73" s="431"/>
      <c r="E73" s="427"/>
      <c r="F73" s="32">
        <v>4</v>
      </c>
      <c r="G73" s="230" t="s">
        <v>81</v>
      </c>
      <c r="H73" s="344"/>
      <c r="I73" s="341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99">
        <v>18</v>
      </c>
      <c r="C74" s="351" t="s">
        <v>304</v>
      </c>
      <c r="D74" s="429" t="s">
        <v>212</v>
      </c>
      <c r="E74" s="425" t="s">
        <v>305</v>
      </c>
      <c r="F74" s="32">
        <v>1</v>
      </c>
      <c r="G74" s="230" t="s">
        <v>46</v>
      </c>
      <c r="H74" s="365" t="s">
        <v>294</v>
      </c>
      <c r="I74" s="339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300"/>
      <c r="C75" s="352"/>
      <c r="D75" s="430"/>
      <c r="E75" s="426"/>
      <c r="F75" s="32">
        <v>2</v>
      </c>
      <c r="G75" s="230" t="s">
        <v>52</v>
      </c>
      <c r="H75" s="366"/>
      <c r="I75" s="340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customHeight="1">
      <c r="B76" s="300"/>
      <c r="C76" s="352"/>
      <c r="D76" s="430"/>
      <c r="E76" s="426"/>
      <c r="F76" s="32">
        <v>3</v>
      </c>
      <c r="G76" s="230" t="s">
        <v>53</v>
      </c>
      <c r="H76" s="366"/>
      <c r="I76" s="340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404</v>
      </c>
      <c r="Y76" s="150" t="s">
        <v>209</v>
      </c>
      <c r="Z76" s="151" t="s">
        <v>145</v>
      </c>
    </row>
    <row r="77" spans="2:26" ht="24.95" customHeight="1">
      <c r="B77" s="301"/>
      <c r="C77" s="353"/>
      <c r="D77" s="431"/>
      <c r="E77" s="427"/>
      <c r="F77" s="32">
        <v>4</v>
      </c>
      <c r="G77" s="230" t="s">
        <v>81</v>
      </c>
      <c r="H77" s="367"/>
      <c r="I77" s="341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9">
        <v>19</v>
      </c>
      <c r="C78" s="351" t="s">
        <v>307</v>
      </c>
      <c r="D78" s="429" t="s">
        <v>233</v>
      </c>
      <c r="E78" s="425" t="s">
        <v>308</v>
      </c>
      <c r="F78" s="32">
        <v>1</v>
      </c>
      <c r="G78" s="230" t="s">
        <v>46</v>
      </c>
      <c r="H78" s="342" t="s">
        <v>309</v>
      </c>
      <c r="I78" s="339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300"/>
      <c r="C79" s="352"/>
      <c r="D79" s="430"/>
      <c r="E79" s="426"/>
      <c r="F79" s="32">
        <v>2</v>
      </c>
      <c r="G79" s="230" t="s">
        <v>52</v>
      </c>
      <c r="H79" s="343"/>
      <c r="I79" s="340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300"/>
      <c r="C80" s="352"/>
      <c r="D80" s="430"/>
      <c r="E80" s="426"/>
      <c r="F80" s="32">
        <v>3</v>
      </c>
      <c r="G80" s="230" t="s">
        <v>53</v>
      </c>
      <c r="H80" s="343"/>
      <c r="I80" s="340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301"/>
      <c r="C81" s="353"/>
      <c r="D81" s="431"/>
      <c r="E81" s="427"/>
      <c r="F81" s="32">
        <v>4</v>
      </c>
      <c r="G81" s="230" t="s">
        <v>81</v>
      </c>
      <c r="H81" s="344"/>
      <c r="I81" s="341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9">
        <v>20</v>
      </c>
      <c r="C82" s="351" t="s">
        <v>311</v>
      </c>
      <c r="D82" s="429" t="s">
        <v>312</v>
      </c>
      <c r="E82" s="425" t="s">
        <v>313</v>
      </c>
      <c r="F82" s="32">
        <v>1</v>
      </c>
      <c r="G82" s="230" t="s">
        <v>46</v>
      </c>
      <c r="H82" s="342" t="s">
        <v>314</v>
      </c>
      <c r="I82" s="339" t="s">
        <v>315</v>
      </c>
      <c r="J82" s="230"/>
      <c r="K82" s="230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300"/>
      <c r="C83" s="352"/>
      <c r="D83" s="430"/>
      <c r="E83" s="426"/>
      <c r="F83" s="32">
        <v>2</v>
      </c>
      <c r="G83" s="230" t="s">
        <v>52</v>
      </c>
      <c r="H83" s="343"/>
      <c r="I83" s="340"/>
      <c r="J83" s="230"/>
      <c r="K83" s="230"/>
      <c r="L83" s="33"/>
      <c r="M83" s="123"/>
      <c r="N83" s="123"/>
      <c r="O83" s="123"/>
      <c r="P83" s="123"/>
      <c r="Q83" s="123"/>
      <c r="R83" s="123"/>
      <c r="S83" s="123">
        <v>1</v>
      </c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300"/>
      <c r="C84" s="352"/>
      <c r="D84" s="430"/>
      <c r="E84" s="426"/>
      <c r="F84" s="32">
        <v>3</v>
      </c>
      <c r="G84" s="230" t="s">
        <v>53</v>
      </c>
      <c r="H84" s="343"/>
      <c r="I84" s="340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</v>
      </c>
      <c r="W84" s="111"/>
      <c r="X84" s="84"/>
      <c r="Y84" s="150" t="s">
        <v>209</v>
      </c>
      <c r="Z84" s="151" t="s">
        <v>80</v>
      </c>
    </row>
    <row r="85" spans="2:26" ht="24.95" customHeight="1">
      <c r="B85" s="301"/>
      <c r="C85" s="353"/>
      <c r="D85" s="431"/>
      <c r="E85" s="427"/>
      <c r="F85" s="32">
        <v>4</v>
      </c>
      <c r="G85" s="230" t="s">
        <v>81</v>
      </c>
      <c r="H85" s="344"/>
      <c r="I85" s="341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9">
        <v>21</v>
      </c>
      <c r="C86" s="351" t="s">
        <v>316</v>
      </c>
      <c r="D86" s="429" t="s">
        <v>317</v>
      </c>
      <c r="E86" s="425" t="s">
        <v>318</v>
      </c>
      <c r="F86" s="32">
        <v>1</v>
      </c>
      <c r="G86" s="230" t="s">
        <v>46</v>
      </c>
      <c r="H86" s="342" t="s">
        <v>319</v>
      </c>
      <c r="I86" s="339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/>
      <c r="T86" s="123"/>
      <c r="U86" s="123"/>
      <c r="V86" s="123">
        <v>1</v>
      </c>
      <c r="W86" s="111"/>
      <c r="X86" s="84"/>
      <c r="Y86" s="150" t="s">
        <v>209</v>
      </c>
      <c r="Z86" s="151" t="s">
        <v>95</v>
      </c>
    </row>
    <row r="87" spans="2:26" ht="24.95" customHeight="1">
      <c r="B87" s="300"/>
      <c r="C87" s="352"/>
      <c r="D87" s="430"/>
      <c r="E87" s="426"/>
      <c r="F87" s="32">
        <v>2</v>
      </c>
      <c r="G87" s="230" t="s">
        <v>52</v>
      </c>
      <c r="H87" s="343"/>
      <c r="I87" s="340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/>
      <c r="U87" s="123">
        <v>1</v>
      </c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300"/>
      <c r="C88" s="352"/>
      <c r="D88" s="430"/>
      <c r="E88" s="426"/>
      <c r="F88" s="32">
        <v>3</v>
      </c>
      <c r="G88" s="230" t="s">
        <v>53</v>
      </c>
      <c r="H88" s="343"/>
      <c r="I88" s="340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/>
      <c r="U88" s="123">
        <v>1</v>
      </c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301"/>
      <c r="C89" s="353"/>
      <c r="D89" s="431"/>
      <c r="E89" s="427"/>
      <c r="F89" s="32">
        <v>4</v>
      </c>
      <c r="G89" s="230" t="s">
        <v>81</v>
      </c>
      <c r="H89" s="344"/>
      <c r="I89" s="341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9">
        <v>22</v>
      </c>
      <c r="C90" s="351" t="s">
        <v>321</v>
      </c>
      <c r="D90" s="429" t="s">
        <v>282</v>
      </c>
      <c r="E90" s="425" t="s">
        <v>322</v>
      </c>
      <c r="F90" s="32">
        <v>1</v>
      </c>
      <c r="G90" s="230" t="s">
        <v>46</v>
      </c>
      <c r="H90" s="342" t="s">
        <v>11</v>
      </c>
      <c r="I90" s="339"/>
      <c r="J90" s="54"/>
      <c r="K90" s="256"/>
      <c r="L90" s="33"/>
      <c r="M90" s="123"/>
      <c r="N90" s="123">
        <v>1</v>
      </c>
      <c r="O90" s="111"/>
      <c r="P90" s="111"/>
      <c r="Q90" s="111"/>
      <c r="R90" s="111"/>
      <c r="S90" s="111"/>
      <c r="T90" s="111"/>
      <c r="U90" s="111"/>
      <c r="V90" s="111"/>
      <c r="W90" s="111"/>
      <c r="X90" s="180"/>
      <c r="Y90" s="150" t="s">
        <v>209</v>
      </c>
      <c r="Z90" s="151" t="s">
        <v>103</v>
      </c>
    </row>
    <row r="91" spans="2:26" ht="24.95" customHeight="1">
      <c r="B91" s="300"/>
      <c r="C91" s="352"/>
      <c r="D91" s="430"/>
      <c r="E91" s="426"/>
      <c r="F91" s="32">
        <v>2</v>
      </c>
      <c r="G91" s="230" t="s">
        <v>52</v>
      </c>
      <c r="H91" s="343"/>
      <c r="I91" s="340"/>
      <c r="J91" s="54"/>
      <c r="K91" s="257"/>
      <c r="L91" s="33"/>
      <c r="M91" s="123"/>
      <c r="N91" s="123">
        <v>1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300"/>
      <c r="C92" s="352"/>
      <c r="D92" s="430"/>
      <c r="E92" s="426"/>
      <c r="F92" s="32">
        <v>3</v>
      </c>
      <c r="G92" s="230" t="s">
        <v>53</v>
      </c>
      <c r="H92" s="343"/>
      <c r="I92" s="340"/>
      <c r="J92" s="54"/>
      <c r="K92" s="257"/>
      <c r="L92" s="33"/>
      <c r="M92" s="123"/>
      <c r="N92" s="123">
        <v>1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80"/>
      <c r="Y92" s="150" t="s">
        <v>209</v>
      </c>
      <c r="Z92" s="151" t="s">
        <v>103</v>
      </c>
    </row>
    <row r="93" spans="2:26" ht="24.95" customHeight="1">
      <c r="B93" s="301"/>
      <c r="C93" s="353"/>
      <c r="D93" s="431"/>
      <c r="E93" s="427"/>
      <c r="F93" s="32">
        <v>4</v>
      </c>
      <c r="G93" s="230" t="s">
        <v>81</v>
      </c>
      <c r="H93" s="344"/>
      <c r="I93" s="341"/>
      <c r="J93" s="54"/>
      <c r="K93" s="258"/>
      <c r="L93" s="33">
        <v>1</v>
      </c>
      <c r="M93" s="146"/>
      <c r="N93" s="146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405</v>
      </c>
      <c r="Y93" s="150" t="s">
        <v>209</v>
      </c>
      <c r="Z93" s="151" t="s">
        <v>103</v>
      </c>
    </row>
    <row r="94" spans="2:26" ht="15">
      <c r="B94" s="420" t="s">
        <v>394</v>
      </c>
      <c r="C94" s="421"/>
      <c r="D94" s="421"/>
      <c r="E94" s="422"/>
      <c r="F94" s="267">
        <f>B90</f>
        <v>22</v>
      </c>
      <c r="G94" s="267"/>
      <c r="H94" s="268"/>
      <c r="I94" s="268"/>
      <c r="J94" s="268">
        <f>SUM(J6:J93)</f>
        <v>0</v>
      </c>
      <c r="K94" s="268">
        <f t="shared" ref="K94:V94" si="0">SUM(K6:K93)</f>
        <v>0</v>
      </c>
      <c r="L94" s="268">
        <f t="shared" si="0"/>
        <v>6</v>
      </c>
      <c r="M94" s="268">
        <f t="shared" si="0"/>
        <v>1</v>
      </c>
      <c r="N94" s="268">
        <f t="shared" si="0"/>
        <v>4</v>
      </c>
      <c r="O94" s="268">
        <f t="shared" si="0"/>
        <v>2</v>
      </c>
      <c r="P94" s="268">
        <f t="shared" si="0"/>
        <v>0</v>
      </c>
      <c r="Q94" s="268">
        <f t="shared" si="0"/>
        <v>4</v>
      </c>
      <c r="R94" s="268">
        <f t="shared" si="0"/>
        <v>0</v>
      </c>
      <c r="S94" s="268">
        <f t="shared" si="0"/>
        <v>7</v>
      </c>
      <c r="T94" s="268">
        <f t="shared" si="0"/>
        <v>0</v>
      </c>
      <c r="U94" s="268">
        <f t="shared" si="0"/>
        <v>6</v>
      </c>
      <c r="V94" s="268">
        <f t="shared" si="0"/>
        <v>32</v>
      </c>
      <c r="W94" s="268">
        <f>SUM(W6:W93)</f>
        <v>26</v>
      </c>
      <c r="X94" s="240"/>
      <c r="Y94" s="234"/>
      <c r="Z94" s="234"/>
    </row>
  </sheetData>
  <mergeCells count="161"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</mergeCells>
  <conditionalFormatting sqref="M6:W93">
    <cfRule type="cellIs" dxfId="10" priority="6" operator="equal">
      <formula>"X"</formula>
    </cfRule>
  </conditionalFormatting>
  <conditionalFormatting sqref="Q83 Q84:S93 R6:S83 T6:W93 M6:O93 P6:Q82 P83:P93">
    <cfRule type="cellIs" dxfId="9" priority="2" operator="equal">
      <formula>"X"</formula>
    </cfRule>
  </conditionalFormatting>
  <conditionalFormatting sqref="Q83 M6:Q82 M83:P93 R6:W83 Q84:W93">
    <cfRule type="cellIs" dxfId="8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4" orientation="portrait" horizontalDpi="4294967293" r:id="rId1"/>
  <headerFooter>
    <oddFooter>&amp;R&amp;P</oddFooter>
  </headerFooter>
  <rowBreaks count="2" manualBreakCount="2">
    <brk id="41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B1" zoomScaleNormal="100" zoomScaleSheetLayoutView="100" workbookViewId="0">
      <pane xSplit="4" ySplit="5" topLeftCell="F15" activePane="bottomRight" state="frozen"/>
      <selection activeCell="P13" sqref="P13"/>
      <selection pane="topRight" activeCell="P13" sqref="P13"/>
      <selection pane="bottomLeft" activeCell="P13" sqref="P13"/>
      <selection pane="bottomRight" activeCell="T20" sqref="T20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71" customWidth="1"/>
    <col min="5" max="5" width="18.855468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</row>
    <row r="2" spans="1:29" s="2" customFormat="1" ht="18" customHeight="1">
      <c r="B2" s="433" t="s">
        <v>412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</row>
    <row r="3" spans="1:29" s="2" customFormat="1" ht="18" customHeight="1">
      <c r="A3" s="297" t="s">
        <v>1</v>
      </c>
      <c r="B3" s="407" t="s">
        <v>2</v>
      </c>
      <c r="C3" s="407" t="s">
        <v>3</v>
      </c>
      <c r="D3" s="423" t="s">
        <v>4</v>
      </c>
      <c r="E3" s="424" t="s">
        <v>395</v>
      </c>
      <c r="F3" s="407" t="s">
        <v>370</v>
      </c>
      <c r="G3" s="407" t="s">
        <v>6</v>
      </c>
      <c r="H3" s="407" t="s">
        <v>7</v>
      </c>
      <c r="I3" s="407" t="s">
        <v>9</v>
      </c>
      <c r="J3" s="407" t="s">
        <v>10</v>
      </c>
      <c r="K3" s="407" t="s">
        <v>11</v>
      </c>
      <c r="L3" s="407" t="s">
        <v>12</v>
      </c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11" t="s">
        <v>36</v>
      </c>
      <c r="Z3" s="310" t="s">
        <v>43</v>
      </c>
      <c r="AA3" s="4"/>
      <c r="AB3" s="4"/>
      <c r="AC3" s="3"/>
    </row>
    <row r="4" spans="1:29" s="5" customFormat="1" ht="37.5" customHeight="1">
      <c r="A4" s="297"/>
      <c r="B4" s="407"/>
      <c r="C4" s="407"/>
      <c r="D4" s="423"/>
      <c r="E4" s="424"/>
      <c r="F4" s="407"/>
      <c r="G4" s="407"/>
      <c r="H4" s="407"/>
      <c r="I4" s="407"/>
      <c r="J4" s="407"/>
      <c r="K4" s="407"/>
      <c r="L4" s="407" t="s">
        <v>27</v>
      </c>
      <c r="M4" s="407" t="s">
        <v>28</v>
      </c>
      <c r="N4" s="407" t="s">
        <v>29</v>
      </c>
      <c r="O4" s="407" t="s">
        <v>30</v>
      </c>
      <c r="P4" s="411" t="s">
        <v>31</v>
      </c>
      <c r="Q4" s="411"/>
      <c r="R4" s="411" t="s">
        <v>32</v>
      </c>
      <c r="S4" s="411"/>
      <c r="T4" s="411" t="s">
        <v>33</v>
      </c>
      <c r="U4" s="411"/>
      <c r="V4" s="411" t="s">
        <v>34</v>
      </c>
      <c r="W4" s="411" t="s">
        <v>35</v>
      </c>
      <c r="X4" s="411"/>
      <c r="Y4" s="241"/>
      <c r="Z4" s="310"/>
      <c r="AA4" s="306" t="s">
        <v>38</v>
      </c>
      <c r="AB4" s="307" t="s">
        <v>39</v>
      </c>
      <c r="AC4" s="295" t="s">
        <v>40</v>
      </c>
    </row>
    <row r="5" spans="1:29" s="6" customFormat="1" ht="26.25" customHeight="1">
      <c r="A5" s="297"/>
      <c r="B5" s="407"/>
      <c r="C5" s="407"/>
      <c r="D5" s="423"/>
      <c r="E5" s="424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1"/>
      <c r="W5" s="411"/>
      <c r="X5" s="411"/>
      <c r="Y5" s="242" t="s">
        <v>37</v>
      </c>
      <c r="Z5" s="310"/>
      <c r="AA5" s="306"/>
      <c r="AB5" s="307"/>
      <c r="AC5" s="296"/>
    </row>
    <row r="6" spans="1:29" ht="24.95" customHeight="1">
      <c r="B6" s="299">
        <v>1</v>
      </c>
      <c r="C6" s="351" t="s">
        <v>323</v>
      </c>
      <c r="D6" s="437" t="s">
        <v>147</v>
      </c>
      <c r="E6" s="425" t="s">
        <v>324</v>
      </c>
      <c r="F6" s="32">
        <v>1</v>
      </c>
      <c r="G6" s="230" t="s">
        <v>46</v>
      </c>
      <c r="H6" s="339" t="s">
        <v>325</v>
      </c>
      <c r="I6" s="339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300"/>
      <c r="C7" s="352"/>
      <c r="D7" s="438"/>
      <c r="E7" s="426"/>
      <c r="F7" s="32">
        <v>2</v>
      </c>
      <c r="G7" s="230" t="s">
        <v>52</v>
      </c>
      <c r="H7" s="340"/>
      <c r="I7" s="340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300"/>
      <c r="C8" s="352"/>
      <c r="D8" s="438"/>
      <c r="E8" s="426"/>
      <c r="F8" s="32">
        <v>3</v>
      </c>
      <c r="G8" s="230" t="s">
        <v>53</v>
      </c>
      <c r="H8" s="340"/>
      <c r="I8" s="340"/>
      <c r="J8" s="230"/>
      <c r="K8" s="230"/>
      <c r="L8" s="33"/>
      <c r="M8" s="110"/>
      <c r="N8" s="110"/>
      <c r="O8" s="123"/>
      <c r="P8" s="123"/>
      <c r="Q8" s="123">
        <v>1</v>
      </c>
      <c r="R8" s="263"/>
      <c r="S8" s="263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301"/>
      <c r="C9" s="353"/>
      <c r="D9" s="439"/>
      <c r="E9" s="427"/>
      <c r="F9" s="32">
        <v>4</v>
      </c>
      <c r="G9" s="230" t="s">
        <v>81</v>
      </c>
      <c r="H9" s="341"/>
      <c r="I9" s="341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321">
        <v>2</v>
      </c>
      <c r="C10" s="374" t="s">
        <v>328</v>
      </c>
      <c r="D10" s="440" t="s">
        <v>194</v>
      </c>
      <c r="E10" s="428" t="s">
        <v>414</v>
      </c>
      <c r="F10" s="32">
        <v>1</v>
      </c>
      <c r="G10" s="230" t="s">
        <v>46</v>
      </c>
      <c r="H10" s="370" t="s">
        <v>330</v>
      </c>
      <c r="I10" s="370" t="s">
        <v>332</v>
      </c>
      <c r="J10" s="230"/>
      <c r="K10" s="230"/>
      <c r="L10" s="41"/>
      <c r="M10" s="123"/>
      <c r="N10" s="123"/>
      <c r="O10" s="123"/>
      <c r="P10" s="123"/>
      <c r="Q10" s="123">
        <v>1</v>
      </c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321"/>
      <c r="C11" s="374"/>
      <c r="D11" s="440"/>
      <c r="E11" s="428"/>
      <c r="F11" s="32">
        <v>2</v>
      </c>
      <c r="G11" s="230" t="s">
        <v>52</v>
      </c>
      <c r="H11" s="370"/>
      <c r="I11" s="370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321"/>
      <c r="C12" s="374"/>
      <c r="D12" s="440"/>
      <c r="E12" s="428"/>
      <c r="F12" s="32">
        <v>3</v>
      </c>
      <c r="G12" s="230" t="s">
        <v>53</v>
      </c>
      <c r="H12" s="370"/>
      <c r="I12" s="370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321"/>
      <c r="C13" s="374"/>
      <c r="D13" s="440"/>
      <c r="E13" s="428"/>
      <c r="F13" s="32">
        <v>4</v>
      </c>
      <c r="G13" s="230" t="s">
        <v>81</v>
      </c>
      <c r="H13" s="370"/>
      <c r="I13" s="370"/>
      <c r="J13" s="230"/>
      <c r="K13" s="230"/>
      <c r="L13" s="41"/>
      <c r="M13" s="123"/>
      <c r="N13" s="123"/>
      <c r="O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9">
        <v>3</v>
      </c>
      <c r="C14" s="351" t="s">
        <v>333</v>
      </c>
      <c r="D14" s="437" t="s">
        <v>135</v>
      </c>
      <c r="E14" s="425" t="s">
        <v>413</v>
      </c>
      <c r="F14" s="32">
        <v>1</v>
      </c>
      <c r="G14" s="230" t="s">
        <v>46</v>
      </c>
      <c r="H14" s="339" t="s">
        <v>335</v>
      </c>
      <c r="I14" s="339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300"/>
      <c r="C15" s="352"/>
      <c r="D15" s="438"/>
      <c r="E15" s="426"/>
      <c r="F15" s="32">
        <v>2</v>
      </c>
      <c r="G15" s="230" t="s">
        <v>52</v>
      </c>
      <c r="H15" s="340"/>
      <c r="I15" s="340"/>
      <c r="J15" s="230"/>
      <c r="K15" s="230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300"/>
      <c r="C16" s="352"/>
      <c r="D16" s="438"/>
      <c r="E16" s="426"/>
      <c r="F16" s="32">
        <v>3</v>
      </c>
      <c r="G16" s="230" t="s">
        <v>53</v>
      </c>
      <c r="H16" s="340"/>
      <c r="I16" s="340"/>
      <c r="J16" s="230"/>
      <c r="K16" s="230"/>
      <c r="L16" s="41"/>
      <c r="M16" s="137"/>
      <c r="N16" s="123"/>
      <c r="O16" s="123"/>
      <c r="P16" s="123"/>
      <c r="Q16" s="123"/>
      <c r="R16" s="123"/>
      <c r="S16" s="123">
        <v>1</v>
      </c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301"/>
      <c r="C17" s="353"/>
      <c r="D17" s="439"/>
      <c r="E17" s="427"/>
      <c r="F17" s="32">
        <v>4</v>
      </c>
      <c r="G17" s="230" t="s">
        <v>81</v>
      </c>
      <c r="H17" s="341"/>
      <c r="I17" s="341"/>
      <c r="J17" s="230"/>
      <c r="K17" s="230"/>
      <c r="L17" s="41"/>
      <c r="M17" s="137"/>
      <c r="N17" s="137"/>
      <c r="O17" s="137">
        <v>1</v>
      </c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9">
        <v>4</v>
      </c>
      <c r="C18" s="351" t="s">
        <v>337</v>
      </c>
      <c r="D18" s="437" t="s">
        <v>103</v>
      </c>
      <c r="E18" s="425" t="s">
        <v>338</v>
      </c>
      <c r="F18" s="32">
        <v>1</v>
      </c>
      <c r="G18" s="230" t="s">
        <v>46</v>
      </c>
      <c r="H18" s="339" t="s">
        <v>339</v>
      </c>
      <c r="I18" s="339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300"/>
      <c r="C19" s="352"/>
      <c r="D19" s="438"/>
      <c r="E19" s="426"/>
      <c r="F19" s="32">
        <v>2</v>
      </c>
      <c r="G19" s="230" t="s">
        <v>52</v>
      </c>
      <c r="H19" s="340"/>
      <c r="I19" s="340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300"/>
      <c r="C20" s="352"/>
      <c r="D20" s="438"/>
      <c r="E20" s="426"/>
      <c r="F20" s="32">
        <v>3</v>
      </c>
      <c r="G20" s="230" t="s">
        <v>53</v>
      </c>
      <c r="H20" s="340"/>
      <c r="I20" s="340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301"/>
      <c r="C21" s="353"/>
      <c r="D21" s="439"/>
      <c r="E21" s="427"/>
      <c r="F21" s="32">
        <v>4</v>
      </c>
      <c r="G21" s="230" t="s">
        <v>81</v>
      </c>
      <c r="H21" s="341"/>
      <c r="I21" s="341"/>
      <c r="J21" s="230"/>
      <c r="K21" s="230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34" t="s">
        <v>394</v>
      </c>
      <c r="C22" s="435"/>
      <c r="D22" s="435"/>
      <c r="E22" s="436"/>
      <c r="F22" s="273">
        <f>B18</f>
        <v>4</v>
      </c>
      <c r="G22" s="273"/>
      <c r="H22" s="274"/>
      <c r="I22" s="274"/>
      <c r="J22" s="274">
        <f>SUM(J6:J21)</f>
        <v>0</v>
      </c>
      <c r="K22" s="274">
        <f t="shared" ref="K22:W22" si="0">SUM(K6:K21)</f>
        <v>0</v>
      </c>
      <c r="L22" s="274">
        <f t="shared" si="0"/>
        <v>0</v>
      </c>
      <c r="M22" s="274">
        <f t="shared" si="0"/>
        <v>0</v>
      </c>
      <c r="N22" s="274">
        <f t="shared" si="0"/>
        <v>0</v>
      </c>
      <c r="O22" s="274">
        <f t="shared" si="0"/>
        <v>2</v>
      </c>
      <c r="P22" s="274">
        <f t="shared" si="0"/>
        <v>0</v>
      </c>
      <c r="Q22" s="274">
        <f t="shared" si="0"/>
        <v>3</v>
      </c>
      <c r="R22" s="274">
        <f t="shared" si="0"/>
        <v>0</v>
      </c>
      <c r="S22" s="274">
        <f t="shared" si="0"/>
        <v>3</v>
      </c>
      <c r="T22" s="274">
        <f t="shared" si="0"/>
        <v>0</v>
      </c>
      <c r="U22" s="274">
        <f t="shared" si="0"/>
        <v>0</v>
      </c>
      <c r="V22" s="274">
        <f t="shared" si="0"/>
        <v>8</v>
      </c>
      <c r="W22" s="274">
        <f t="shared" si="0"/>
        <v>0</v>
      </c>
      <c r="X22" s="273"/>
      <c r="Y22" s="234"/>
      <c r="Z22" s="234"/>
    </row>
  </sheetData>
  <mergeCells count="53">
    <mergeCell ref="B10:B13"/>
    <mergeCell ref="C10:C13"/>
    <mergeCell ref="B6:B9"/>
    <mergeCell ref="C6:C9"/>
    <mergeCell ref="D6:D9"/>
    <mergeCell ref="D10:D13"/>
    <mergeCell ref="H18:H21"/>
    <mergeCell ref="I18:I21"/>
    <mergeCell ref="B14:B17"/>
    <mergeCell ref="C14:C17"/>
    <mergeCell ref="D14:D17"/>
    <mergeCell ref="E14:E17"/>
    <mergeCell ref="H14:H17"/>
    <mergeCell ref="I14:I17"/>
    <mergeCell ref="B22:E22"/>
    <mergeCell ref="B18:B21"/>
    <mergeCell ref="C18:C21"/>
    <mergeCell ref="D18:D21"/>
    <mergeCell ref="E18:E21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E10:E13"/>
    <mergeCell ref="H10:H13"/>
    <mergeCell ref="I10:I13"/>
    <mergeCell ref="I6:I9"/>
    <mergeCell ref="E6:E9"/>
    <mergeCell ref="H6:H9"/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</mergeCells>
  <conditionalFormatting sqref="M6:W21">
    <cfRule type="cellIs" dxfId="7" priority="7" operator="equal">
      <formula>"X"</formula>
    </cfRule>
  </conditionalFormatting>
  <conditionalFormatting sqref="R6:S7 R9:S21 T6:W21 M6:Q21">
    <cfRule type="cellIs" dxfId="6" priority="2" operator="equal">
      <formula>"X"</formula>
    </cfRule>
  </conditionalFormatting>
  <conditionalFormatting sqref="R9:S21 M6:Q21 R6:S7 T6:W21">
    <cfRule type="cellIs" dxfId="5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9" orientation="portrait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P9" sqref="P9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20.85546875" style="271" customWidth="1"/>
    <col min="5" max="5" width="19.85546875" style="269" customWidth="1"/>
    <col min="6" max="6" width="3.5703125" style="239" customWidth="1"/>
    <col min="7" max="7" width="20" style="23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3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284" t="s">
        <v>0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</row>
    <row r="2" spans="1:31" s="2" customFormat="1" ht="18" customHeight="1">
      <c r="B2" s="433" t="s">
        <v>386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</row>
    <row r="3" spans="1:31" s="2" customFormat="1" ht="18" customHeight="1">
      <c r="A3" s="297" t="s">
        <v>1</v>
      </c>
      <c r="B3" s="407" t="s">
        <v>2</v>
      </c>
      <c r="C3" s="407" t="s">
        <v>3</v>
      </c>
      <c r="D3" s="423" t="s">
        <v>4</v>
      </c>
      <c r="E3" s="424" t="s">
        <v>395</v>
      </c>
      <c r="F3" s="407" t="s">
        <v>370</v>
      </c>
      <c r="G3" s="407" t="s">
        <v>6</v>
      </c>
      <c r="H3" s="407" t="s">
        <v>7</v>
      </c>
      <c r="I3" s="407" t="s">
        <v>9</v>
      </c>
      <c r="J3" s="407" t="s">
        <v>10</v>
      </c>
      <c r="K3" s="407" t="s">
        <v>11</v>
      </c>
      <c r="L3" s="412" t="s">
        <v>12</v>
      </c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1" t="s">
        <v>36</v>
      </c>
      <c r="Z3" s="310" t="s">
        <v>43</v>
      </c>
      <c r="AA3" s="4"/>
      <c r="AB3" s="4"/>
      <c r="AC3" s="3"/>
    </row>
    <row r="4" spans="1:31" s="5" customFormat="1" ht="37.5" customHeight="1">
      <c r="A4" s="297"/>
      <c r="B4" s="407"/>
      <c r="C4" s="407"/>
      <c r="D4" s="423"/>
      <c r="E4" s="424"/>
      <c r="F4" s="407"/>
      <c r="G4" s="407"/>
      <c r="H4" s="407"/>
      <c r="I4" s="407"/>
      <c r="J4" s="407"/>
      <c r="K4" s="407"/>
      <c r="L4" s="407" t="s">
        <v>27</v>
      </c>
      <c r="M4" s="407" t="s">
        <v>28</v>
      </c>
      <c r="N4" s="407" t="s">
        <v>29</v>
      </c>
      <c r="O4" s="407" t="s">
        <v>30</v>
      </c>
      <c r="P4" s="411" t="s">
        <v>409</v>
      </c>
      <c r="Q4" s="411"/>
      <c r="R4" s="411" t="s">
        <v>32</v>
      </c>
      <c r="S4" s="411"/>
      <c r="T4" s="411" t="s">
        <v>33</v>
      </c>
      <c r="U4" s="411"/>
      <c r="V4" s="411" t="s">
        <v>34</v>
      </c>
      <c r="W4" s="411" t="s">
        <v>35</v>
      </c>
      <c r="X4" s="411"/>
      <c r="Y4" s="241"/>
      <c r="Z4" s="310"/>
      <c r="AA4" s="306" t="s">
        <v>38</v>
      </c>
      <c r="AB4" s="307" t="s">
        <v>39</v>
      </c>
      <c r="AC4" s="295" t="s">
        <v>40</v>
      </c>
    </row>
    <row r="5" spans="1:31" s="6" customFormat="1" ht="26.25" customHeight="1">
      <c r="A5" s="297"/>
      <c r="B5" s="407"/>
      <c r="C5" s="407"/>
      <c r="D5" s="423"/>
      <c r="E5" s="424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11"/>
      <c r="W5" s="411"/>
      <c r="X5" s="411"/>
      <c r="Y5" s="242" t="s">
        <v>37</v>
      </c>
      <c r="Z5" s="310"/>
      <c r="AA5" s="306"/>
      <c r="AB5" s="307"/>
      <c r="AC5" s="296"/>
    </row>
    <row r="6" spans="1:31" s="6" customFormat="1" ht="24.95" customHeight="1">
      <c r="A6" s="299">
        <v>53</v>
      </c>
      <c r="B6" s="351">
        <v>1</v>
      </c>
      <c r="C6" s="351" t="s">
        <v>341</v>
      </c>
      <c r="D6" s="437" t="s">
        <v>233</v>
      </c>
      <c r="E6" s="425" t="s">
        <v>342</v>
      </c>
      <c r="F6" s="42">
        <v>1</v>
      </c>
      <c r="G6" s="238" t="s">
        <v>46</v>
      </c>
      <c r="H6" s="392" t="s">
        <v>343</v>
      </c>
      <c r="I6" s="339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 t="s">
        <v>420</v>
      </c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300"/>
      <c r="B7" s="352"/>
      <c r="C7" s="352"/>
      <c r="D7" s="438"/>
      <c r="E7" s="426"/>
      <c r="F7" s="42">
        <v>2</v>
      </c>
      <c r="G7" s="238" t="s">
        <v>52</v>
      </c>
      <c r="H7" s="392"/>
      <c r="I7" s="340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 t="s">
        <v>421</v>
      </c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300"/>
      <c r="B8" s="352"/>
      <c r="C8" s="352"/>
      <c r="D8" s="438"/>
      <c r="E8" s="426"/>
      <c r="F8" s="42">
        <v>3</v>
      </c>
      <c r="G8" s="238" t="s">
        <v>53</v>
      </c>
      <c r="H8" s="392"/>
      <c r="I8" s="340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 t="s">
        <v>421</v>
      </c>
      <c r="Y8" s="150" t="s">
        <v>345</v>
      </c>
      <c r="Z8" s="151" t="s">
        <v>238</v>
      </c>
      <c r="AA8" s="237"/>
      <c r="AE8" s="1"/>
    </row>
    <row r="9" spans="1:31" ht="24.95" customHeight="1">
      <c r="A9" s="301"/>
      <c r="B9" s="353"/>
      <c r="C9" s="353"/>
      <c r="D9" s="439"/>
      <c r="E9" s="427"/>
      <c r="F9" s="42">
        <v>4</v>
      </c>
      <c r="G9" s="238" t="s">
        <v>81</v>
      </c>
      <c r="H9" s="392"/>
      <c r="I9" s="341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 t="s">
        <v>422</v>
      </c>
      <c r="Y9" s="150" t="s">
        <v>345</v>
      </c>
      <c r="Z9" s="151" t="s">
        <v>238</v>
      </c>
      <c r="AD9" s="34"/>
    </row>
    <row r="10" spans="1:31" ht="24.95" customHeight="1">
      <c r="A10" s="299">
        <v>54</v>
      </c>
      <c r="B10" s="351">
        <v>2</v>
      </c>
      <c r="C10" s="351" t="s">
        <v>346</v>
      </c>
      <c r="D10" s="437" t="s">
        <v>250</v>
      </c>
      <c r="E10" s="425" t="s">
        <v>347</v>
      </c>
      <c r="F10" s="42">
        <v>1</v>
      </c>
      <c r="G10" s="238" t="s">
        <v>46</v>
      </c>
      <c r="H10" s="339" t="s">
        <v>257</v>
      </c>
      <c r="I10" s="339" t="s">
        <v>348</v>
      </c>
      <c r="J10" s="238"/>
      <c r="K10" s="238"/>
      <c r="L10" s="43"/>
      <c r="M10" s="110"/>
      <c r="N10" s="110"/>
      <c r="O10" s="110"/>
      <c r="P10" s="110"/>
      <c r="Q10" s="110"/>
      <c r="R10" s="110"/>
      <c r="S10" s="110">
        <v>1</v>
      </c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300"/>
      <c r="B11" s="352"/>
      <c r="C11" s="352"/>
      <c r="D11" s="438"/>
      <c r="E11" s="426"/>
      <c r="F11" s="42">
        <v>2</v>
      </c>
      <c r="G11" s="238" t="s">
        <v>52</v>
      </c>
      <c r="H11" s="340"/>
      <c r="I11" s="340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300"/>
      <c r="B12" s="352"/>
      <c r="C12" s="352"/>
      <c r="D12" s="438"/>
      <c r="E12" s="426"/>
      <c r="F12" s="42">
        <v>3</v>
      </c>
      <c r="G12" s="238" t="s">
        <v>53</v>
      </c>
      <c r="H12" s="340"/>
      <c r="I12" s="340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301"/>
      <c r="B13" s="353"/>
      <c r="C13" s="353"/>
      <c r="D13" s="439"/>
      <c r="E13" s="427"/>
      <c r="F13" s="42">
        <v>4</v>
      </c>
      <c r="G13" s="238" t="s">
        <v>81</v>
      </c>
      <c r="H13" s="341"/>
      <c r="I13" s="341"/>
      <c r="J13" s="238"/>
      <c r="K13" s="238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 t="s">
        <v>415</v>
      </c>
      <c r="Y13" s="150" t="s">
        <v>345</v>
      </c>
      <c r="Z13" s="151" t="s">
        <v>51</v>
      </c>
      <c r="AD13" s="34"/>
    </row>
    <row r="14" spans="1:31" ht="24.95" customHeight="1">
      <c r="A14" s="299">
        <v>55</v>
      </c>
      <c r="B14" s="351">
        <v>3</v>
      </c>
      <c r="C14" s="351" t="s">
        <v>349</v>
      </c>
      <c r="D14" s="437" t="s">
        <v>282</v>
      </c>
      <c r="E14" s="425" t="s">
        <v>350</v>
      </c>
      <c r="F14" s="42">
        <v>1</v>
      </c>
      <c r="G14" s="238" t="s">
        <v>46</v>
      </c>
      <c r="H14" s="339" t="s">
        <v>366</v>
      </c>
      <c r="I14" s="339"/>
      <c r="J14" s="54"/>
      <c r="K14" s="256"/>
      <c r="L14" s="43"/>
      <c r="M14" s="133"/>
      <c r="N14" s="123">
        <v>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89"/>
      <c r="Y14" s="150" t="s">
        <v>345</v>
      </c>
      <c r="Z14" s="151" t="s">
        <v>103</v>
      </c>
      <c r="AD14" s="34"/>
    </row>
    <row r="15" spans="1:31" ht="24.95" customHeight="1">
      <c r="A15" s="300"/>
      <c r="B15" s="352"/>
      <c r="C15" s="352"/>
      <c r="D15" s="438"/>
      <c r="E15" s="426"/>
      <c r="F15" s="42">
        <v>2</v>
      </c>
      <c r="G15" s="238" t="s">
        <v>52</v>
      </c>
      <c r="H15" s="340"/>
      <c r="I15" s="340"/>
      <c r="J15" s="54"/>
      <c r="K15" s="257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393</v>
      </c>
      <c r="Y15" s="150" t="s">
        <v>345</v>
      </c>
      <c r="Z15" s="151" t="s">
        <v>103</v>
      </c>
      <c r="AD15" s="34"/>
    </row>
    <row r="16" spans="1:31" ht="24.95" customHeight="1">
      <c r="A16" s="300"/>
      <c r="B16" s="352"/>
      <c r="C16" s="352"/>
      <c r="D16" s="438"/>
      <c r="E16" s="426"/>
      <c r="F16" s="42">
        <v>3</v>
      </c>
      <c r="G16" s="238" t="s">
        <v>53</v>
      </c>
      <c r="H16" s="340"/>
      <c r="I16" s="340"/>
      <c r="J16" s="54"/>
      <c r="K16" s="257"/>
      <c r="L16" s="43"/>
      <c r="M16" s="133"/>
      <c r="N16" s="123">
        <v>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89"/>
      <c r="Y16" s="150" t="s">
        <v>345</v>
      </c>
      <c r="Z16" s="151" t="s">
        <v>103</v>
      </c>
      <c r="AD16" s="34"/>
    </row>
    <row r="17" spans="1:30" ht="24.95" customHeight="1">
      <c r="A17" s="301"/>
      <c r="B17" s="353"/>
      <c r="C17" s="353"/>
      <c r="D17" s="439"/>
      <c r="E17" s="427"/>
      <c r="F17" s="42">
        <v>4</v>
      </c>
      <c r="G17" s="238" t="s">
        <v>81</v>
      </c>
      <c r="H17" s="341"/>
      <c r="I17" s="341"/>
      <c r="J17" s="54"/>
      <c r="K17" s="258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299">
        <v>56</v>
      </c>
      <c r="B18" s="351">
        <v>4</v>
      </c>
      <c r="C18" s="351" t="s">
        <v>351</v>
      </c>
      <c r="D18" s="437" t="s">
        <v>352</v>
      </c>
      <c r="E18" s="425" t="s">
        <v>353</v>
      </c>
      <c r="F18" s="42">
        <v>1</v>
      </c>
      <c r="G18" s="238" t="s">
        <v>46</v>
      </c>
      <c r="H18" s="339" t="s">
        <v>354</v>
      </c>
      <c r="I18" s="339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300"/>
      <c r="B19" s="352"/>
      <c r="C19" s="352"/>
      <c r="D19" s="438"/>
      <c r="E19" s="426"/>
      <c r="F19" s="42">
        <v>2</v>
      </c>
      <c r="G19" s="238" t="s">
        <v>52</v>
      </c>
      <c r="H19" s="340"/>
      <c r="I19" s="340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300"/>
      <c r="B20" s="352"/>
      <c r="C20" s="352"/>
      <c r="D20" s="438"/>
      <c r="E20" s="426"/>
      <c r="F20" s="42">
        <v>3</v>
      </c>
      <c r="G20" s="238" t="s">
        <v>53</v>
      </c>
      <c r="H20" s="340"/>
      <c r="I20" s="340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301"/>
      <c r="B21" s="353"/>
      <c r="C21" s="353"/>
      <c r="D21" s="439"/>
      <c r="E21" s="427"/>
      <c r="F21" s="42">
        <v>4</v>
      </c>
      <c r="G21" s="238" t="s">
        <v>81</v>
      </c>
      <c r="H21" s="341"/>
      <c r="I21" s="341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9">
        <v>57</v>
      </c>
      <c r="B22" s="351">
        <v>5</v>
      </c>
      <c r="C22" s="351" t="s">
        <v>355</v>
      </c>
      <c r="D22" s="437" t="s">
        <v>410</v>
      </c>
      <c r="E22" s="425" t="s">
        <v>411</v>
      </c>
      <c r="F22" s="42">
        <v>1</v>
      </c>
      <c r="G22" s="238" t="s">
        <v>46</v>
      </c>
      <c r="H22" s="339" t="s">
        <v>358</v>
      </c>
      <c r="I22" s="339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300"/>
      <c r="B23" s="352"/>
      <c r="C23" s="352"/>
      <c r="D23" s="438"/>
      <c r="E23" s="426"/>
      <c r="F23" s="42">
        <v>2</v>
      </c>
      <c r="G23" s="238" t="s">
        <v>52</v>
      </c>
      <c r="H23" s="340"/>
      <c r="I23" s="340"/>
      <c r="J23" s="238"/>
      <c r="K23" s="238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300"/>
      <c r="B24" s="352"/>
      <c r="C24" s="352"/>
      <c r="D24" s="438"/>
      <c r="E24" s="426"/>
      <c r="F24" s="42">
        <v>3</v>
      </c>
      <c r="G24" s="238" t="s">
        <v>53</v>
      </c>
      <c r="H24" s="340"/>
      <c r="I24" s="340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301"/>
      <c r="B25" s="353"/>
      <c r="C25" s="353"/>
      <c r="D25" s="439"/>
      <c r="E25" s="427"/>
      <c r="F25" s="42">
        <v>4</v>
      </c>
      <c r="G25" s="238" t="s">
        <v>81</v>
      </c>
      <c r="H25" s="341"/>
      <c r="I25" s="341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9">
        <v>58</v>
      </c>
      <c r="B26" s="351">
        <v>6</v>
      </c>
      <c r="C26" s="351" t="s">
        <v>359</v>
      </c>
      <c r="D26" s="437" t="s">
        <v>300</v>
      </c>
      <c r="E26" s="425" t="s">
        <v>360</v>
      </c>
      <c r="F26" s="42">
        <v>1</v>
      </c>
      <c r="G26" s="238" t="s">
        <v>46</v>
      </c>
      <c r="H26" s="392" t="s">
        <v>361</v>
      </c>
      <c r="I26" s="339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300"/>
      <c r="B27" s="352"/>
      <c r="C27" s="352"/>
      <c r="D27" s="438"/>
      <c r="E27" s="426"/>
      <c r="F27" s="42">
        <v>2</v>
      </c>
      <c r="G27" s="238" t="s">
        <v>52</v>
      </c>
      <c r="H27" s="392"/>
      <c r="I27" s="340"/>
      <c r="J27" s="238"/>
      <c r="K27" s="238"/>
      <c r="L27" s="43"/>
      <c r="M27" s="109"/>
      <c r="N27" s="109"/>
      <c r="O27" s="109"/>
      <c r="P27" s="109"/>
      <c r="Q27" s="109">
        <v>1</v>
      </c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300"/>
      <c r="B28" s="352"/>
      <c r="C28" s="352"/>
      <c r="D28" s="438"/>
      <c r="E28" s="426"/>
      <c r="F28" s="42">
        <v>3</v>
      </c>
      <c r="G28" s="238" t="s">
        <v>53</v>
      </c>
      <c r="H28" s="392"/>
      <c r="I28" s="340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301"/>
      <c r="B29" s="353"/>
      <c r="C29" s="353"/>
      <c r="D29" s="439"/>
      <c r="E29" s="427"/>
      <c r="F29" s="42">
        <v>4</v>
      </c>
      <c r="G29" s="238" t="s">
        <v>81</v>
      </c>
      <c r="H29" s="392"/>
      <c r="I29" s="341"/>
      <c r="J29" s="238"/>
      <c r="K29" s="238"/>
      <c r="L29" s="43"/>
      <c r="M29" s="109"/>
      <c r="N29" s="109"/>
      <c r="O29" s="109"/>
      <c r="P29" s="109"/>
      <c r="Q29" s="109"/>
      <c r="R29" s="114" t="s">
        <v>82</v>
      </c>
      <c r="S29" s="114" t="s">
        <v>82</v>
      </c>
      <c r="T29" s="114" t="s">
        <v>82</v>
      </c>
      <c r="U29" s="114" t="s">
        <v>82</v>
      </c>
      <c r="V29" s="109">
        <v>1</v>
      </c>
      <c r="W29" s="135"/>
      <c r="X29" s="84"/>
      <c r="Y29" s="150" t="s">
        <v>345</v>
      </c>
      <c r="Z29" s="151" t="s">
        <v>133</v>
      </c>
      <c r="AD29" s="34"/>
    </row>
    <row r="30" spans="1:30" ht="15">
      <c r="B30" s="420" t="s">
        <v>394</v>
      </c>
      <c r="C30" s="421"/>
      <c r="D30" s="421"/>
      <c r="E30" s="422"/>
      <c r="F30" s="267">
        <f>B26</f>
        <v>6</v>
      </c>
      <c r="G30" s="267"/>
      <c r="H30" s="268"/>
      <c r="I30" s="268"/>
      <c r="J30" s="268">
        <f>SUM(J6:J29)</f>
        <v>0</v>
      </c>
      <c r="K30" s="268">
        <f t="shared" ref="K30:W30" si="0">SUM(K6:K29)</f>
        <v>0</v>
      </c>
      <c r="L30" s="268">
        <f t="shared" si="0"/>
        <v>10</v>
      </c>
      <c r="M30" s="268">
        <f t="shared" si="0"/>
        <v>0</v>
      </c>
      <c r="N30" s="268">
        <f t="shared" si="0"/>
        <v>3</v>
      </c>
      <c r="O30" s="268">
        <f t="shared" si="0"/>
        <v>0</v>
      </c>
      <c r="P30" s="268">
        <f t="shared" si="0"/>
        <v>0</v>
      </c>
      <c r="Q30" s="268">
        <f t="shared" si="0"/>
        <v>2</v>
      </c>
      <c r="R30" s="268">
        <f t="shared" si="0"/>
        <v>0</v>
      </c>
      <c r="S30" s="268">
        <f t="shared" si="0"/>
        <v>1</v>
      </c>
      <c r="T30" s="268">
        <f t="shared" si="0"/>
        <v>0</v>
      </c>
      <c r="U30" s="268">
        <f t="shared" si="0"/>
        <v>1</v>
      </c>
      <c r="V30" s="268">
        <f t="shared" si="0"/>
        <v>7</v>
      </c>
      <c r="W30" s="268">
        <f t="shared" si="0"/>
        <v>0</v>
      </c>
      <c r="X30" s="240"/>
      <c r="Y30" s="237"/>
      <c r="Z30" s="237"/>
    </row>
  </sheetData>
  <mergeCells count="71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I18:I21"/>
    <mergeCell ref="C14:C17"/>
    <mergeCell ref="D14:D17"/>
    <mergeCell ref="E14:E17"/>
    <mergeCell ref="I14:I17"/>
    <mergeCell ref="B30:E30"/>
    <mergeCell ref="C6:C9"/>
    <mergeCell ref="D6:D9"/>
    <mergeCell ref="E6:E9"/>
    <mergeCell ref="H6:H9"/>
    <mergeCell ref="C10:C13"/>
    <mergeCell ref="D10:D13"/>
    <mergeCell ref="H14:H17"/>
    <mergeCell ref="B14:B17"/>
    <mergeCell ref="A6:A9"/>
    <mergeCell ref="E10:E13"/>
    <mergeCell ref="I10:I13"/>
    <mergeCell ref="B6:B9"/>
    <mergeCell ref="B10:B13"/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</mergeCells>
  <conditionalFormatting sqref="M6:W29">
    <cfRule type="cellIs" dxfId="4" priority="8" operator="equal">
      <formula>"X"</formula>
    </cfRule>
  </conditionalFormatting>
  <conditionalFormatting sqref="M6:W29">
    <cfRule type="cellIs" dxfId="3" priority="2" operator="equal">
      <formula>"X"</formula>
    </cfRule>
  </conditionalFormatting>
  <conditionalFormatting sqref="M6:W29">
    <cfRule type="cellIs" dxfId="2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5" orientation="portrait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84" t="s">
        <v>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40" ht="18">
      <c r="B2" s="285" t="s">
        <v>383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6"/>
      <c r="AN2" s="286"/>
    </row>
    <row r="3" spans="1:40" ht="28.5" customHeight="1">
      <c r="A3" s="282" t="s">
        <v>382</v>
      </c>
      <c r="B3" s="282" t="s">
        <v>3</v>
      </c>
      <c r="C3" s="443" t="s">
        <v>4</v>
      </c>
      <c r="D3" s="282" t="s">
        <v>5</v>
      </c>
      <c r="E3" s="446" t="s">
        <v>370</v>
      </c>
      <c r="F3" s="446" t="s">
        <v>6</v>
      </c>
      <c r="G3" s="446" t="s">
        <v>7</v>
      </c>
      <c r="H3" s="157"/>
      <c r="I3" s="157"/>
      <c r="J3" s="157"/>
      <c r="K3" s="157"/>
      <c r="L3" s="157"/>
      <c r="M3" s="157"/>
      <c r="N3" s="157"/>
      <c r="O3" s="157"/>
      <c r="P3" s="282" t="s">
        <v>8</v>
      </c>
      <c r="Q3" s="157"/>
      <c r="R3" s="157"/>
      <c r="S3" s="157"/>
      <c r="T3" s="157"/>
      <c r="U3" s="157"/>
      <c r="V3" s="157"/>
      <c r="W3" s="282" t="s">
        <v>9</v>
      </c>
      <c r="X3" s="446" t="s">
        <v>10</v>
      </c>
      <c r="Y3" s="446" t="s">
        <v>11</v>
      </c>
      <c r="Z3" s="282" t="s">
        <v>12</v>
      </c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449" t="s">
        <v>36</v>
      </c>
      <c r="AM3" s="310" t="s">
        <v>37</v>
      </c>
      <c r="AN3" s="310" t="s">
        <v>43</v>
      </c>
    </row>
    <row r="4" spans="1:40">
      <c r="A4" s="282"/>
      <c r="B4" s="282"/>
      <c r="C4" s="444"/>
      <c r="D4" s="282"/>
      <c r="E4" s="447"/>
      <c r="F4" s="447"/>
      <c r="G4" s="447"/>
      <c r="H4" s="282" t="s">
        <v>13</v>
      </c>
      <c r="I4" s="283" t="s">
        <v>14</v>
      </c>
      <c r="J4" s="283" t="s">
        <v>15</v>
      </c>
      <c r="K4" s="282" t="s">
        <v>16</v>
      </c>
      <c r="L4" s="282" t="s">
        <v>17</v>
      </c>
      <c r="M4" s="282" t="s">
        <v>18</v>
      </c>
      <c r="N4" s="282" t="s">
        <v>19</v>
      </c>
      <c r="O4" s="282" t="s">
        <v>20</v>
      </c>
      <c r="P4" s="282"/>
      <c r="Q4" s="283" t="s">
        <v>21</v>
      </c>
      <c r="R4" s="283" t="s">
        <v>22</v>
      </c>
      <c r="S4" s="282" t="s">
        <v>23</v>
      </c>
      <c r="T4" s="282" t="s">
        <v>24</v>
      </c>
      <c r="U4" s="282" t="s">
        <v>25</v>
      </c>
      <c r="V4" s="282" t="s">
        <v>26</v>
      </c>
      <c r="W4" s="282"/>
      <c r="X4" s="447"/>
      <c r="Y4" s="447"/>
      <c r="Z4" s="282" t="s">
        <v>27</v>
      </c>
      <c r="AA4" s="282" t="s">
        <v>28</v>
      </c>
      <c r="AB4" s="282" t="s">
        <v>29</v>
      </c>
      <c r="AC4" s="282" t="s">
        <v>30</v>
      </c>
      <c r="AD4" s="310" t="s">
        <v>31</v>
      </c>
      <c r="AE4" s="310"/>
      <c r="AF4" s="310" t="s">
        <v>32</v>
      </c>
      <c r="AG4" s="310"/>
      <c r="AH4" s="310" t="s">
        <v>33</v>
      </c>
      <c r="AI4" s="310"/>
      <c r="AJ4" s="310" t="s">
        <v>34</v>
      </c>
      <c r="AK4" s="310" t="s">
        <v>35</v>
      </c>
      <c r="AL4" s="450"/>
      <c r="AM4" s="310"/>
      <c r="AN4" s="310"/>
    </row>
    <row r="5" spans="1:40" ht="27.75" customHeight="1">
      <c r="A5" s="282"/>
      <c r="B5" s="282"/>
      <c r="C5" s="445"/>
      <c r="D5" s="282"/>
      <c r="E5" s="448"/>
      <c r="F5" s="448"/>
      <c r="G5" s="448"/>
      <c r="H5" s="282"/>
      <c r="I5" s="283"/>
      <c r="J5" s="283"/>
      <c r="K5" s="282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448"/>
      <c r="Y5" s="448"/>
      <c r="Z5" s="282"/>
      <c r="AA5" s="282"/>
      <c r="AB5" s="282"/>
      <c r="AC5" s="28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10"/>
      <c r="AK5" s="310"/>
      <c r="AL5" s="451"/>
      <c r="AM5" s="310"/>
      <c r="AN5" s="310"/>
    </row>
    <row r="6" spans="1:40" ht="24.95" customHeight="1">
      <c r="A6" s="299">
        <v>1</v>
      </c>
      <c r="B6" s="299" t="str">
        <f>CONCATENATE("D-",A6)</f>
        <v>D-1</v>
      </c>
      <c r="C6" s="302" t="s">
        <v>44</v>
      </c>
      <c r="D6" s="304" t="s">
        <v>45</v>
      </c>
      <c r="E6" s="8">
        <v>1</v>
      </c>
      <c r="F6" s="9" t="s">
        <v>46</v>
      </c>
      <c r="G6" s="289" t="s">
        <v>47</v>
      </c>
      <c r="H6" s="287">
        <v>1002.5</v>
      </c>
      <c r="I6" s="308">
        <v>1081.4100000000001</v>
      </c>
      <c r="J6" s="308">
        <v>972.54157999999995</v>
      </c>
      <c r="K6" s="287">
        <v>41509</v>
      </c>
      <c r="L6" s="287">
        <v>41544</v>
      </c>
      <c r="M6" s="287">
        <v>41555</v>
      </c>
      <c r="N6" s="287"/>
      <c r="O6" s="287"/>
      <c r="P6" s="289" t="s">
        <v>48</v>
      </c>
      <c r="Q6" s="287">
        <v>94540797</v>
      </c>
      <c r="R6" s="287">
        <v>2551000</v>
      </c>
      <c r="S6" s="287"/>
      <c r="T6" s="287"/>
      <c r="U6" s="287"/>
      <c r="V6" s="287"/>
      <c r="W6" s="289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300"/>
      <c r="B7" s="300"/>
      <c r="C7" s="303"/>
      <c r="D7" s="305"/>
      <c r="E7" s="8">
        <v>2</v>
      </c>
      <c r="F7" s="9" t="s">
        <v>52</v>
      </c>
      <c r="G7" s="290"/>
      <c r="H7" s="288"/>
      <c r="I7" s="309"/>
      <c r="J7" s="309"/>
      <c r="K7" s="288"/>
      <c r="L7" s="288"/>
      <c r="M7" s="288"/>
      <c r="N7" s="288"/>
      <c r="O7" s="288"/>
      <c r="P7" s="290"/>
      <c r="Q7" s="288"/>
      <c r="R7" s="288"/>
      <c r="S7" s="288"/>
      <c r="T7" s="288"/>
      <c r="U7" s="288"/>
      <c r="V7" s="288"/>
      <c r="W7" s="290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301"/>
      <c r="B8" s="300"/>
      <c r="C8" s="303"/>
      <c r="D8" s="305"/>
      <c r="E8" s="8">
        <v>3</v>
      </c>
      <c r="F8" s="9" t="s">
        <v>53</v>
      </c>
      <c r="G8" s="290"/>
      <c r="H8" s="288"/>
      <c r="I8" s="309"/>
      <c r="J8" s="309"/>
      <c r="K8" s="288"/>
      <c r="L8" s="288"/>
      <c r="M8" s="288"/>
      <c r="N8" s="288"/>
      <c r="O8" s="288"/>
      <c r="P8" s="290"/>
      <c r="Q8" s="288"/>
      <c r="R8" s="288"/>
      <c r="S8" s="288"/>
      <c r="T8" s="288"/>
      <c r="U8" s="288"/>
      <c r="V8" s="288"/>
      <c r="W8" s="290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9">
        <v>2</v>
      </c>
      <c r="B9" s="299" t="s">
        <v>54</v>
      </c>
      <c r="C9" s="302" t="s">
        <v>55</v>
      </c>
      <c r="D9" s="304" t="s">
        <v>56</v>
      </c>
      <c r="E9" s="8">
        <v>1</v>
      </c>
      <c r="F9" s="9" t="s">
        <v>46</v>
      </c>
      <c r="G9" s="289" t="s">
        <v>57</v>
      </c>
      <c r="H9" s="287">
        <v>1002.5</v>
      </c>
      <c r="I9" s="308">
        <v>1084.95</v>
      </c>
      <c r="J9" s="308">
        <v>975.29039999999998</v>
      </c>
      <c r="K9" s="287">
        <v>41509</v>
      </c>
      <c r="L9" s="287">
        <v>41544</v>
      </c>
      <c r="M9" s="287">
        <v>41555</v>
      </c>
      <c r="N9" s="287"/>
      <c r="O9" s="287"/>
      <c r="P9" s="289" t="s">
        <v>58</v>
      </c>
      <c r="Q9" s="308">
        <v>98982223</v>
      </c>
      <c r="R9" s="308">
        <v>1980000</v>
      </c>
      <c r="S9" s="287"/>
      <c r="T9" s="287"/>
      <c r="U9" s="289" t="s">
        <v>59</v>
      </c>
      <c r="V9" s="289" t="s">
        <v>60</v>
      </c>
      <c r="W9" s="289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300"/>
      <c r="B10" s="300"/>
      <c r="C10" s="303"/>
      <c r="D10" s="305"/>
      <c r="E10" s="8">
        <v>2</v>
      </c>
      <c r="F10" s="9" t="s">
        <v>52</v>
      </c>
      <c r="G10" s="290"/>
      <c r="H10" s="288"/>
      <c r="I10" s="309"/>
      <c r="J10" s="309"/>
      <c r="K10" s="288"/>
      <c r="L10" s="288"/>
      <c r="M10" s="288"/>
      <c r="N10" s="288"/>
      <c r="O10" s="288"/>
      <c r="P10" s="290"/>
      <c r="Q10" s="309"/>
      <c r="R10" s="309"/>
      <c r="S10" s="288"/>
      <c r="T10" s="288"/>
      <c r="U10" s="290"/>
      <c r="V10" s="290"/>
      <c r="W10" s="290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301"/>
      <c r="B11" s="301"/>
      <c r="C11" s="311"/>
      <c r="D11" s="312"/>
      <c r="E11" s="8">
        <v>3</v>
      </c>
      <c r="F11" s="9" t="s">
        <v>53</v>
      </c>
      <c r="G11" s="313"/>
      <c r="H11" s="314"/>
      <c r="I11" s="317"/>
      <c r="J11" s="317"/>
      <c r="K11" s="314"/>
      <c r="L11" s="314"/>
      <c r="M11" s="314"/>
      <c r="N11" s="314"/>
      <c r="O11" s="314"/>
      <c r="P11" s="313"/>
      <c r="Q11" s="317"/>
      <c r="R11" s="317"/>
      <c r="S11" s="314"/>
      <c r="T11" s="314"/>
      <c r="U11" s="313"/>
      <c r="V11" s="313"/>
      <c r="W11" s="313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9">
        <v>3</v>
      </c>
      <c r="B12" s="299" t="s">
        <v>63</v>
      </c>
      <c r="C12" s="302" t="s">
        <v>64</v>
      </c>
      <c r="D12" s="304" t="s">
        <v>65</v>
      </c>
      <c r="E12" s="8">
        <v>1</v>
      </c>
      <c r="F12" s="9" t="s">
        <v>46</v>
      </c>
      <c r="G12" s="289" t="s">
        <v>57</v>
      </c>
      <c r="H12" s="287">
        <v>1002.5</v>
      </c>
      <c r="I12" s="308">
        <v>1076.74</v>
      </c>
      <c r="J12" s="308">
        <v>968.33492000000001</v>
      </c>
      <c r="K12" s="287">
        <v>41509</v>
      </c>
      <c r="L12" s="287">
        <v>41544</v>
      </c>
      <c r="M12" s="287">
        <v>41555</v>
      </c>
      <c r="N12" s="287"/>
      <c r="O12" s="287"/>
      <c r="P12" s="289" t="s">
        <v>58</v>
      </c>
      <c r="Q12" s="308">
        <v>96823809</v>
      </c>
      <c r="R12" s="162" t="s">
        <v>66</v>
      </c>
      <c r="S12" s="287"/>
      <c r="T12" s="287"/>
      <c r="U12" s="287"/>
      <c r="V12" s="287"/>
      <c r="W12" s="289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300"/>
      <c r="B13" s="300"/>
      <c r="C13" s="303"/>
      <c r="D13" s="305"/>
      <c r="E13" s="8">
        <v>2</v>
      </c>
      <c r="F13" s="9" t="s">
        <v>52</v>
      </c>
      <c r="G13" s="290"/>
      <c r="H13" s="288"/>
      <c r="I13" s="309"/>
      <c r="J13" s="309"/>
      <c r="K13" s="288"/>
      <c r="L13" s="288"/>
      <c r="M13" s="288"/>
      <c r="N13" s="288"/>
      <c r="O13" s="288"/>
      <c r="P13" s="290"/>
      <c r="Q13" s="309"/>
      <c r="R13" s="163"/>
      <c r="S13" s="288"/>
      <c r="T13" s="288"/>
      <c r="U13" s="288"/>
      <c r="V13" s="288"/>
      <c r="W13" s="290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301"/>
      <c r="B14" s="301"/>
      <c r="C14" s="311"/>
      <c r="D14" s="312"/>
      <c r="E14" s="8">
        <v>3</v>
      </c>
      <c r="F14" s="9" t="s">
        <v>53</v>
      </c>
      <c r="G14" s="313"/>
      <c r="H14" s="314"/>
      <c r="I14" s="317"/>
      <c r="J14" s="317"/>
      <c r="K14" s="314"/>
      <c r="L14" s="314"/>
      <c r="M14" s="314"/>
      <c r="N14" s="314"/>
      <c r="O14" s="314"/>
      <c r="P14" s="313"/>
      <c r="Q14" s="317"/>
      <c r="R14" s="165"/>
      <c r="S14" s="314"/>
      <c r="T14" s="314"/>
      <c r="U14" s="314"/>
      <c r="V14" s="314"/>
      <c r="W14" s="313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9">
        <v>4</v>
      </c>
      <c r="B15" s="299" t="s">
        <v>68</v>
      </c>
      <c r="C15" s="302" t="s">
        <v>69</v>
      </c>
      <c r="D15" s="304" t="s">
        <v>70</v>
      </c>
      <c r="E15" s="8">
        <v>1</v>
      </c>
      <c r="F15" s="9" t="s">
        <v>46</v>
      </c>
      <c r="G15" s="289" t="s">
        <v>71</v>
      </c>
      <c r="H15" s="287">
        <v>1002.5</v>
      </c>
      <c r="I15" s="308">
        <v>1125.3399999999999</v>
      </c>
      <c r="J15" s="308">
        <v>1012.05565</v>
      </c>
      <c r="K15" s="287">
        <v>41509</v>
      </c>
      <c r="L15" s="287">
        <v>41544</v>
      </c>
      <c r="M15" s="287">
        <v>41555</v>
      </c>
      <c r="N15" s="287">
        <v>41591</v>
      </c>
      <c r="O15" s="287"/>
      <c r="P15" s="289" t="s">
        <v>72</v>
      </c>
      <c r="Q15" s="308">
        <v>92289355</v>
      </c>
      <c r="R15" s="308">
        <v>4758000</v>
      </c>
      <c r="S15" s="287"/>
      <c r="T15" s="287"/>
      <c r="U15" s="287"/>
      <c r="V15" s="287"/>
      <c r="W15" s="289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300"/>
      <c r="B16" s="300"/>
      <c r="C16" s="303"/>
      <c r="D16" s="305"/>
      <c r="E16" s="8">
        <v>2</v>
      </c>
      <c r="F16" s="9" t="s">
        <v>52</v>
      </c>
      <c r="G16" s="290"/>
      <c r="H16" s="288"/>
      <c r="I16" s="309"/>
      <c r="J16" s="309"/>
      <c r="K16" s="288"/>
      <c r="L16" s="288"/>
      <c r="M16" s="288"/>
      <c r="N16" s="288"/>
      <c r="O16" s="288"/>
      <c r="P16" s="290"/>
      <c r="Q16" s="309"/>
      <c r="R16" s="309"/>
      <c r="S16" s="288"/>
      <c r="T16" s="288"/>
      <c r="U16" s="288"/>
      <c r="V16" s="288"/>
      <c r="W16" s="290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301"/>
      <c r="B17" s="301"/>
      <c r="C17" s="311"/>
      <c r="D17" s="312"/>
      <c r="E17" s="8">
        <v>3</v>
      </c>
      <c r="F17" s="9" t="s">
        <v>53</v>
      </c>
      <c r="G17" s="313"/>
      <c r="H17" s="314"/>
      <c r="I17" s="317"/>
      <c r="J17" s="317"/>
      <c r="K17" s="314"/>
      <c r="L17" s="314"/>
      <c r="M17" s="314"/>
      <c r="N17" s="314"/>
      <c r="O17" s="314"/>
      <c r="P17" s="313"/>
      <c r="Q17" s="317"/>
      <c r="R17" s="317"/>
      <c r="S17" s="314"/>
      <c r="T17" s="314"/>
      <c r="U17" s="314"/>
      <c r="V17" s="314"/>
      <c r="W17" s="313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9">
        <v>5</v>
      </c>
      <c r="B18" s="299" t="s">
        <v>75</v>
      </c>
      <c r="C18" s="302" t="s">
        <v>76</v>
      </c>
      <c r="D18" s="304" t="s">
        <v>77</v>
      </c>
      <c r="E18" s="8">
        <v>1</v>
      </c>
      <c r="F18" s="9" t="s">
        <v>46</v>
      </c>
      <c r="G18" s="289" t="s">
        <v>78</v>
      </c>
      <c r="H18" s="287">
        <v>1002.5</v>
      </c>
      <c r="I18" s="308">
        <v>1055.44</v>
      </c>
      <c r="J18" s="308">
        <v>9491.5562000000009</v>
      </c>
      <c r="K18" s="287">
        <v>41509</v>
      </c>
      <c r="L18" s="287">
        <v>41544</v>
      </c>
      <c r="M18" s="287">
        <v>41555</v>
      </c>
      <c r="N18" s="287"/>
      <c r="O18" s="287"/>
      <c r="P18" s="287"/>
      <c r="Q18" s="308"/>
      <c r="R18" s="308"/>
      <c r="S18" s="287"/>
      <c r="T18" s="287"/>
      <c r="U18" s="287"/>
      <c r="V18" s="287"/>
      <c r="W18" s="289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300"/>
      <c r="B19" s="300"/>
      <c r="C19" s="303"/>
      <c r="D19" s="305"/>
      <c r="E19" s="8">
        <v>2</v>
      </c>
      <c r="F19" s="9" t="s">
        <v>52</v>
      </c>
      <c r="G19" s="290"/>
      <c r="H19" s="288"/>
      <c r="I19" s="309"/>
      <c r="J19" s="309"/>
      <c r="K19" s="288"/>
      <c r="L19" s="288"/>
      <c r="M19" s="288"/>
      <c r="N19" s="288"/>
      <c r="O19" s="288"/>
      <c r="P19" s="288"/>
      <c r="Q19" s="309"/>
      <c r="R19" s="309"/>
      <c r="S19" s="288"/>
      <c r="T19" s="288"/>
      <c r="U19" s="288"/>
      <c r="V19" s="288"/>
      <c r="W19" s="290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300"/>
      <c r="B20" s="300"/>
      <c r="C20" s="303"/>
      <c r="D20" s="305"/>
      <c r="E20" s="8">
        <v>3</v>
      </c>
      <c r="F20" s="9" t="s">
        <v>53</v>
      </c>
      <c r="G20" s="290"/>
      <c r="H20" s="288"/>
      <c r="I20" s="309"/>
      <c r="J20" s="309"/>
      <c r="K20" s="288"/>
      <c r="L20" s="288"/>
      <c r="M20" s="288"/>
      <c r="N20" s="288"/>
      <c r="O20" s="288"/>
      <c r="P20" s="288"/>
      <c r="Q20" s="309"/>
      <c r="R20" s="309"/>
      <c r="S20" s="288"/>
      <c r="T20" s="288"/>
      <c r="U20" s="288"/>
      <c r="V20" s="288"/>
      <c r="W20" s="290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301"/>
      <c r="B21" s="301"/>
      <c r="C21" s="311"/>
      <c r="D21" s="312"/>
      <c r="E21" s="17">
        <v>4</v>
      </c>
      <c r="F21" s="175" t="s">
        <v>81</v>
      </c>
      <c r="G21" s="313"/>
      <c r="H21" s="314"/>
      <c r="I21" s="317"/>
      <c r="J21" s="317"/>
      <c r="K21" s="314"/>
      <c r="L21" s="314"/>
      <c r="M21" s="314"/>
      <c r="N21" s="314"/>
      <c r="O21" s="314"/>
      <c r="P21" s="314"/>
      <c r="Q21" s="317"/>
      <c r="R21" s="317"/>
      <c r="S21" s="314"/>
      <c r="T21" s="314"/>
      <c r="U21" s="314"/>
      <c r="V21" s="314"/>
      <c r="W21" s="313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9">
        <v>6</v>
      </c>
      <c r="B22" s="299" t="s">
        <v>83</v>
      </c>
      <c r="C22" s="302" t="s">
        <v>84</v>
      </c>
      <c r="D22" s="304" t="s">
        <v>85</v>
      </c>
      <c r="E22" s="8">
        <v>1</v>
      </c>
      <c r="F22" s="9" t="s">
        <v>46</v>
      </c>
      <c r="G22" s="289" t="s">
        <v>86</v>
      </c>
      <c r="H22" s="287">
        <v>1002.5</v>
      </c>
      <c r="I22" s="308">
        <v>1152.8</v>
      </c>
      <c r="J22" s="308">
        <v>1036.78622</v>
      </c>
      <c r="K22" s="287">
        <v>41509</v>
      </c>
      <c r="L22" s="287">
        <v>41544</v>
      </c>
      <c r="M22" s="287">
        <v>41555</v>
      </c>
      <c r="N22" s="287"/>
      <c r="O22" s="287"/>
      <c r="P22" s="287" t="s">
        <v>87</v>
      </c>
      <c r="Q22" s="308">
        <v>97924458</v>
      </c>
      <c r="R22" s="308">
        <v>3452000</v>
      </c>
      <c r="S22" s="287"/>
      <c r="T22" s="287"/>
      <c r="U22" s="289" t="s">
        <v>88</v>
      </c>
      <c r="V22" s="287">
        <v>41654</v>
      </c>
      <c r="W22" s="289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300"/>
      <c r="B23" s="300"/>
      <c r="C23" s="303"/>
      <c r="D23" s="305"/>
      <c r="E23" s="8">
        <v>2</v>
      </c>
      <c r="F23" s="9" t="s">
        <v>52</v>
      </c>
      <c r="G23" s="290"/>
      <c r="H23" s="288"/>
      <c r="I23" s="309"/>
      <c r="J23" s="309"/>
      <c r="K23" s="288"/>
      <c r="L23" s="288"/>
      <c r="M23" s="288"/>
      <c r="N23" s="288"/>
      <c r="O23" s="288"/>
      <c r="P23" s="288"/>
      <c r="Q23" s="309"/>
      <c r="R23" s="309"/>
      <c r="S23" s="288"/>
      <c r="T23" s="288"/>
      <c r="U23" s="290"/>
      <c r="V23" s="288"/>
      <c r="W23" s="290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301"/>
      <c r="B24" s="301"/>
      <c r="C24" s="311"/>
      <c r="D24" s="312"/>
      <c r="E24" s="8">
        <v>3</v>
      </c>
      <c r="F24" s="9" t="s">
        <v>53</v>
      </c>
      <c r="G24" s="313"/>
      <c r="H24" s="314"/>
      <c r="I24" s="317"/>
      <c r="J24" s="317"/>
      <c r="K24" s="314"/>
      <c r="L24" s="314"/>
      <c r="M24" s="314"/>
      <c r="N24" s="314"/>
      <c r="O24" s="314"/>
      <c r="P24" s="314"/>
      <c r="Q24" s="317"/>
      <c r="R24" s="317"/>
      <c r="S24" s="314"/>
      <c r="T24" s="314"/>
      <c r="U24" s="313"/>
      <c r="V24" s="314"/>
      <c r="W24" s="313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9">
        <v>7</v>
      </c>
      <c r="B25" s="299" t="s">
        <v>90</v>
      </c>
      <c r="C25" s="302" t="s">
        <v>91</v>
      </c>
      <c r="D25" s="304" t="s">
        <v>92</v>
      </c>
      <c r="E25" s="8">
        <v>1</v>
      </c>
      <c r="F25" s="9" t="s">
        <v>46</v>
      </c>
      <c r="G25" s="287" t="s">
        <v>93</v>
      </c>
      <c r="H25" s="287">
        <v>1002.5</v>
      </c>
      <c r="I25" s="308">
        <v>1113.8900000000001</v>
      </c>
      <c r="J25" s="308">
        <v>1002.03376</v>
      </c>
      <c r="K25" s="287">
        <v>41449</v>
      </c>
      <c r="L25" s="287">
        <v>41480</v>
      </c>
      <c r="M25" s="287">
        <v>41491</v>
      </c>
      <c r="N25" s="287"/>
      <c r="O25" s="287"/>
      <c r="P25" s="287" t="s">
        <v>87</v>
      </c>
      <c r="Q25" s="308"/>
      <c r="R25" s="308"/>
      <c r="S25" s="287"/>
      <c r="T25" s="287"/>
      <c r="U25" s="287"/>
      <c r="V25" s="287"/>
      <c r="W25" s="289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300"/>
      <c r="B26" s="300"/>
      <c r="C26" s="303"/>
      <c r="D26" s="305"/>
      <c r="E26" s="8">
        <v>2</v>
      </c>
      <c r="F26" s="9" t="s">
        <v>52</v>
      </c>
      <c r="G26" s="288"/>
      <c r="H26" s="288"/>
      <c r="I26" s="309"/>
      <c r="J26" s="309"/>
      <c r="K26" s="288"/>
      <c r="L26" s="288"/>
      <c r="M26" s="288"/>
      <c r="N26" s="288"/>
      <c r="O26" s="288"/>
      <c r="P26" s="288"/>
      <c r="Q26" s="309"/>
      <c r="R26" s="309"/>
      <c r="S26" s="288"/>
      <c r="T26" s="288"/>
      <c r="U26" s="288"/>
      <c r="V26" s="288"/>
      <c r="W26" s="290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301"/>
      <c r="B27" s="301"/>
      <c r="C27" s="311"/>
      <c r="D27" s="312"/>
      <c r="E27" s="8">
        <v>3</v>
      </c>
      <c r="F27" s="9" t="s">
        <v>53</v>
      </c>
      <c r="G27" s="314"/>
      <c r="H27" s="314"/>
      <c r="I27" s="317"/>
      <c r="J27" s="317"/>
      <c r="K27" s="314"/>
      <c r="L27" s="314"/>
      <c r="M27" s="314"/>
      <c r="N27" s="314"/>
      <c r="O27" s="314"/>
      <c r="P27" s="314"/>
      <c r="Q27" s="317"/>
      <c r="R27" s="317"/>
      <c r="S27" s="314"/>
      <c r="T27" s="314"/>
      <c r="U27" s="314"/>
      <c r="V27" s="314"/>
      <c r="W27" s="313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9">
        <v>8</v>
      </c>
      <c r="B28" s="299" t="s">
        <v>96</v>
      </c>
      <c r="C28" s="302" t="s">
        <v>97</v>
      </c>
      <c r="D28" s="304" t="s">
        <v>98</v>
      </c>
      <c r="E28" s="8">
        <v>1</v>
      </c>
      <c r="F28" s="9" t="s">
        <v>46</v>
      </c>
      <c r="G28" s="289" t="s">
        <v>99</v>
      </c>
      <c r="H28" s="287">
        <v>1002.5</v>
      </c>
      <c r="I28" s="308">
        <v>1136.02</v>
      </c>
      <c r="J28" s="308">
        <v>1021.94485</v>
      </c>
      <c r="K28" s="287">
        <v>41449</v>
      </c>
      <c r="L28" s="287">
        <v>41480</v>
      </c>
      <c r="M28" s="287">
        <v>41491</v>
      </c>
      <c r="N28" s="287"/>
      <c r="O28" s="287"/>
      <c r="P28" s="289" t="s">
        <v>100</v>
      </c>
      <c r="Q28" s="308">
        <v>103676105</v>
      </c>
      <c r="R28" s="308">
        <v>2074000</v>
      </c>
      <c r="S28" s="167"/>
      <c r="T28" s="167"/>
      <c r="U28" s="166" t="s">
        <v>101</v>
      </c>
      <c r="V28" s="289">
        <v>41683</v>
      </c>
      <c r="W28" s="289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300"/>
      <c r="B29" s="300"/>
      <c r="C29" s="303"/>
      <c r="D29" s="305"/>
      <c r="E29" s="8">
        <v>2</v>
      </c>
      <c r="F29" s="9" t="s">
        <v>52</v>
      </c>
      <c r="G29" s="290"/>
      <c r="H29" s="288"/>
      <c r="I29" s="309"/>
      <c r="J29" s="309"/>
      <c r="K29" s="288"/>
      <c r="L29" s="288"/>
      <c r="M29" s="288"/>
      <c r="N29" s="288"/>
      <c r="O29" s="288"/>
      <c r="P29" s="290"/>
      <c r="Q29" s="309"/>
      <c r="R29" s="309"/>
      <c r="S29" s="160"/>
      <c r="T29" s="160"/>
      <c r="U29" s="158"/>
      <c r="V29" s="290"/>
      <c r="W29" s="290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301"/>
      <c r="B30" s="301"/>
      <c r="C30" s="311"/>
      <c r="D30" s="312"/>
      <c r="E30" s="8">
        <v>3</v>
      </c>
      <c r="F30" s="9" t="s">
        <v>53</v>
      </c>
      <c r="G30" s="313"/>
      <c r="H30" s="314"/>
      <c r="I30" s="317"/>
      <c r="J30" s="317"/>
      <c r="K30" s="314"/>
      <c r="L30" s="314"/>
      <c r="M30" s="314"/>
      <c r="N30" s="314"/>
      <c r="O30" s="314"/>
      <c r="P30" s="313"/>
      <c r="Q30" s="317"/>
      <c r="R30" s="317"/>
      <c r="S30" s="160"/>
      <c r="T30" s="160"/>
      <c r="U30" s="158"/>
      <c r="V30" s="313"/>
      <c r="W30" s="313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9">
        <v>9</v>
      </c>
      <c r="B31" s="299" t="s">
        <v>104</v>
      </c>
      <c r="C31" s="302" t="s">
        <v>95</v>
      </c>
      <c r="D31" s="304" t="s">
        <v>105</v>
      </c>
      <c r="E31" s="8">
        <v>1</v>
      </c>
      <c r="F31" s="9" t="s">
        <v>46</v>
      </c>
      <c r="G31" s="289" t="s">
        <v>99</v>
      </c>
      <c r="H31" s="287">
        <v>1002.5</v>
      </c>
      <c r="I31" s="308">
        <v>1081.05</v>
      </c>
      <c r="J31" s="308">
        <v>972.48218999999995</v>
      </c>
      <c r="K31" s="287">
        <v>41449</v>
      </c>
      <c r="L31" s="287">
        <v>41480</v>
      </c>
      <c r="M31" s="287">
        <v>41491</v>
      </c>
      <c r="N31" s="287"/>
      <c r="O31" s="287"/>
      <c r="P31" s="289" t="s">
        <v>100</v>
      </c>
      <c r="Q31" s="308">
        <v>94194625</v>
      </c>
      <c r="R31" s="308">
        <v>2624000</v>
      </c>
      <c r="S31" s="287"/>
      <c r="T31" s="287"/>
      <c r="U31" s="289" t="s">
        <v>101</v>
      </c>
      <c r="V31" s="289">
        <v>41684</v>
      </c>
      <c r="W31" s="289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300"/>
      <c r="B32" s="300"/>
      <c r="C32" s="303"/>
      <c r="D32" s="305"/>
      <c r="E32" s="8">
        <v>2</v>
      </c>
      <c r="F32" s="9" t="s">
        <v>52</v>
      </c>
      <c r="G32" s="290"/>
      <c r="H32" s="288"/>
      <c r="I32" s="309"/>
      <c r="J32" s="309"/>
      <c r="K32" s="288"/>
      <c r="L32" s="288"/>
      <c r="M32" s="288"/>
      <c r="N32" s="288"/>
      <c r="O32" s="288"/>
      <c r="P32" s="290"/>
      <c r="Q32" s="309"/>
      <c r="R32" s="309"/>
      <c r="S32" s="288"/>
      <c r="T32" s="288"/>
      <c r="U32" s="290"/>
      <c r="V32" s="290"/>
      <c r="W32" s="290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301"/>
      <c r="B33" s="301"/>
      <c r="C33" s="311"/>
      <c r="D33" s="312"/>
      <c r="E33" s="8">
        <v>3</v>
      </c>
      <c r="F33" s="9" t="s">
        <v>53</v>
      </c>
      <c r="G33" s="313"/>
      <c r="H33" s="314"/>
      <c r="I33" s="317"/>
      <c r="J33" s="317"/>
      <c r="K33" s="314"/>
      <c r="L33" s="314"/>
      <c r="M33" s="314"/>
      <c r="N33" s="314"/>
      <c r="O33" s="314"/>
      <c r="P33" s="313"/>
      <c r="Q33" s="317"/>
      <c r="R33" s="317"/>
      <c r="S33" s="314"/>
      <c r="T33" s="314"/>
      <c r="U33" s="313"/>
      <c r="V33" s="313"/>
      <c r="W33" s="313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9">
        <v>10</v>
      </c>
      <c r="B34" s="299" t="s">
        <v>107</v>
      </c>
      <c r="C34" s="302" t="s">
        <v>108</v>
      </c>
      <c r="D34" s="304" t="s">
        <v>109</v>
      </c>
      <c r="E34" s="8">
        <v>1</v>
      </c>
      <c r="F34" s="9" t="s">
        <v>46</v>
      </c>
      <c r="G34" s="289" t="s">
        <v>110</v>
      </c>
      <c r="H34" s="287">
        <v>1002.5</v>
      </c>
      <c r="I34" s="308">
        <v>1113.69</v>
      </c>
      <c r="J34" s="308">
        <v>1001.8586</v>
      </c>
      <c r="K34" s="287">
        <v>41449</v>
      </c>
      <c r="L34" s="287">
        <v>41480</v>
      </c>
      <c r="M34" s="287">
        <v>41491</v>
      </c>
      <c r="N34" s="287"/>
      <c r="O34" s="287"/>
      <c r="P34" s="287" t="s">
        <v>87</v>
      </c>
      <c r="Q34" s="308">
        <v>98081956</v>
      </c>
      <c r="R34" s="308">
        <v>2477000</v>
      </c>
      <c r="S34" s="287"/>
      <c r="T34" s="287"/>
      <c r="U34" s="289" t="s">
        <v>111</v>
      </c>
      <c r="V34" s="287">
        <v>41631</v>
      </c>
      <c r="W34" s="289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300"/>
      <c r="B35" s="300"/>
      <c r="C35" s="303"/>
      <c r="D35" s="305"/>
      <c r="E35" s="8">
        <v>2</v>
      </c>
      <c r="F35" s="9" t="s">
        <v>52</v>
      </c>
      <c r="G35" s="290"/>
      <c r="H35" s="288"/>
      <c r="I35" s="309"/>
      <c r="J35" s="309"/>
      <c r="K35" s="288"/>
      <c r="L35" s="288"/>
      <c r="M35" s="288"/>
      <c r="N35" s="288"/>
      <c r="O35" s="288"/>
      <c r="P35" s="288"/>
      <c r="Q35" s="309"/>
      <c r="R35" s="309"/>
      <c r="S35" s="288"/>
      <c r="T35" s="288"/>
      <c r="U35" s="290"/>
      <c r="V35" s="288"/>
      <c r="W35" s="290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301"/>
      <c r="B36" s="301"/>
      <c r="C36" s="311"/>
      <c r="D36" s="312"/>
      <c r="E36" s="8">
        <v>3</v>
      </c>
      <c r="F36" s="9" t="s">
        <v>53</v>
      </c>
      <c r="G36" s="313"/>
      <c r="H36" s="314"/>
      <c r="I36" s="317"/>
      <c r="J36" s="317"/>
      <c r="K36" s="314"/>
      <c r="L36" s="314"/>
      <c r="M36" s="314"/>
      <c r="N36" s="314"/>
      <c r="O36" s="314"/>
      <c r="P36" s="314"/>
      <c r="Q36" s="317"/>
      <c r="R36" s="317"/>
      <c r="S36" s="314"/>
      <c r="T36" s="314"/>
      <c r="U36" s="313"/>
      <c r="V36" s="314"/>
      <c r="W36" s="313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9">
        <v>11</v>
      </c>
      <c r="B37" s="299" t="s">
        <v>114</v>
      </c>
      <c r="C37" s="302" t="s">
        <v>115</v>
      </c>
      <c r="D37" s="304" t="s">
        <v>116</v>
      </c>
      <c r="E37" s="8">
        <v>1</v>
      </c>
      <c r="F37" s="9" t="s">
        <v>46</v>
      </c>
      <c r="G37" s="289" t="s">
        <v>110</v>
      </c>
      <c r="H37" s="287">
        <v>1002.5</v>
      </c>
      <c r="I37" s="308">
        <v>1115.31</v>
      </c>
      <c r="J37" s="308">
        <v>1003.31429</v>
      </c>
      <c r="K37" s="287">
        <v>41449</v>
      </c>
      <c r="L37" s="287">
        <v>41480</v>
      </c>
      <c r="M37" s="287">
        <v>41491</v>
      </c>
      <c r="N37" s="287"/>
      <c r="O37" s="287"/>
      <c r="P37" s="289" t="s">
        <v>100</v>
      </c>
      <c r="Q37" s="308">
        <v>101786235</v>
      </c>
      <c r="R37" s="308">
        <v>2036000</v>
      </c>
      <c r="S37" s="287"/>
      <c r="T37" s="287"/>
      <c r="U37" s="289" t="s">
        <v>117</v>
      </c>
      <c r="V37" s="287">
        <v>41631</v>
      </c>
      <c r="W37" s="289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300"/>
      <c r="B38" s="300"/>
      <c r="C38" s="303"/>
      <c r="D38" s="305"/>
      <c r="E38" s="8">
        <v>2</v>
      </c>
      <c r="F38" s="9" t="s">
        <v>52</v>
      </c>
      <c r="G38" s="290"/>
      <c r="H38" s="288"/>
      <c r="I38" s="309"/>
      <c r="J38" s="309"/>
      <c r="K38" s="288"/>
      <c r="L38" s="288"/>
      <c r="M38" s="288"/>
      <c r="N38" s="288"/>
      <c r="O38" s="288"/>
      <c r="P38" s="290"/>
      <c r="Q38" s="309"/>
      <c r="R38" s="309"/>
      <c r="S38" s="288"/>
      <c r="T38" s="288"/>
      <c r="U38" s="290"/>
      <c r="V38" s="288"/>
      <c r="W38" s="290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301"/>
      <c r="B39" s="301"/>
      <c r="C39" s="311"/>
      <c r="D39" s="312"/>
      <c r="E39" s="8">
        <v>3</v>
      </c>
      <c r="F39" s="9" t="s">
        <v>53</v>
      </c>
      <c r="G39" s="313"/>
      <c r="H39" s="314"/>
      <c r="I39" s="317"/>
      <c r="J39" s="317"/>
      <c r="K39" s="314"/>
      <c r="L39" s="314"/>
      <c r="M39" s="314"/>
      <c r="N39" s="314"/>
      <c r="O39" s="314"/>
      <c r="P39" s="313"/>
      <c r="Q39" s="317"/>
      <c r="R39" s="317"/>
      <c r="S39" s="314"/>
      <c r="T39" s="314"/>
      <c r="U39" s="313"/>
      <c r="V39" s="314"/>
      <c r="W39" s="313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9">
        <v>12</v>
      </c>
      <c r="B40" s="299" t="s">
        <v>121</v>
      </c>
      <c r="C40" s="302" t="s">
        <v>122</v>
      </c>
      <c r="D40" s="304" t="s">
        <v>123</v>
      </c>
      <c r="E40" s="8">
        <v>1</v>
      </c>
      <c r="F40" s="9" t="s">
        <v>46</v>
      </c>
      <c r="G40" s="289" t="s">
        <v>124</v>
      </c>
      <c r="H40" s="287">
        <v>1002.5</v>
      </c>
      <c r="I40" s="308">
        <v>1094.93</v>
      </c>
      <c r="J40" s="308">
        <v>984.97464000000002</v>
      </c>
      <c r="K40" s="287">
        <v>41449</v>
      </c>
      <c r="L40" s="287">
        <v>41480</v>
      </c>
      <c r="M40" s="287">
        <v>41491</v>
      </c>
      <c r="N40" s="287">
        <v>41570</v>
      </c>
      <c r="O40" s="287"/>
      <c r="P40" s="289" t="s">
        <v>125</v>
      </c>
      <c r="Q40" s="308">
        <v>100467413</v>
      </c>
      <c r="R40" s="308">
        <v>2010000</v>
      </c>
      <c r="S40" s="287"/>
      <c r="T40" s="287"/>
      <c r="U40" s="289" t="s">
        <v>126</v>
      </c>
      <c r="V40" s="287">
        <v>41592</v>
      </c>
      <c r="W40" s="289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300"/>
      <c r="B41" s="300"/>
      <c r="C41" s="303"/>
      <c r="D41" s="305"/>
      <c r="E41" s="8">
        <v>2</v>
      </c>
      <c r="F41" s="9" t="s">
        <v>52</v>
      </c>
      <c r="G41" s="290"/>
      <c r="H41" s="288"/>
      <c r="I41" s="309"/>
      <c r="J41" s="309"/>
      <c r="K41" s="288"/>
      <c r="L41" s="288"/>
      <c r="M41" s="288"/>
      <c r="N41" s="288"/>
      <c r="O41" s="288"/>
      <c r="P41" s="290"/>
      <c r="Q41" s="309"/>
      <c r="R41" s="309"/>
      <c r="S41" s="288"/>
      <c r="T41" s="288"/>
      <c r="U41" s="290"/>
      <c r="V41" s="288"/>
      <c r="W41" s="290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301"/>
      <c r="B42" s="301"/>
      <c r="C42" s="311"/>
      <c r="D42" s="312"/>
      <c r="E42" s="8">
        <v>3</v>
      </c>
      <c r="F42" s="9" t="s">
        <v>53</v>
      </c>
      <c r="G42" s="313"/>
      <c r="H42" s="314"/>
      <c r="I42" s="317"/>
      <c r="J42" s="317"/>
      <c r="K42" s="314"/>
      <c r="L42" s="314"/>
      <c r="M42" s="314"/>
      <c r="N42" s="314"/>
      <c r="O42" s="314"/>
      <c r="P42" s="313"/>
      <c r="Q42" s="317"/>
      <c r="R42" s="317"/>
      <c r="S42" s="314"/>
      <c r="T42" s="314"/>
      <c r="U42" s="313"/>
      <c r="V42" s="314"/>
      <c r="W42" s="313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9">
        <v>13</v>
      </c>
      <c r="B43" s="299" t="s">
        <v>128</v>
      </c>
      <c r="C43" s="302" t="s">
        <v>129</v>
      </c>
      <c r="D43" s="304" t="s">
        <v>130</v>
      </c>
      <c r="E43" s="8">
        <v>1</v>
      </c>
      <c r="F43" s="9" t="s">
        <v>46</v>
      </c>
      <c r="G43" s="289" t="s">
        <v>131</v>
      </c>
      <c r="H43" s="287">
        <v>1002.5</v>
      </c>
      <c r="I43" s="308">
        <v>1168.1400000000001</v>
      </c>
      <c r="J43" s="308">
        <v>954.88818000000003</v>
      </c>
      <c r="K43" s="287">
        <v>41681</v>
      </c>
      <c r="L43" s="287">
        <v>41719</v>
      </c>
      <c r="M43" s="287">
        <v>41726</v>
      </c>
      <c r="N43" s="287">
        <v>41788</v>
      </c>
      <c r="O43" s="287"/>
      <c r="P43" s="287"/>
      <c r="Q43" s="308">
        <v>97877070</v>
      </c>
      <c r="R43" s="308">
        <v>2822000</v>
      </c>
      <c r="S43" s="287"/>
      <c r="T43" s="287"/>
      <c r="U43" s="287"/>
      <c r="V43" s="287"/>
      <c r="W43" s="289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300"/>
      <c r="B44" s="300"/>
      <c r="C44" s="303"/>
      <c r="D44" s="305"/>
      <c r="E44" s="8">
        <v>2</v>
      </c>
      <c r="F44" s="9" t="s">
        <v>52</v>
      </c>
      <c r="G44" s="290"/>
      <c r="H44" s="288"/>
      <c r="I44" s="309"/>
      <c r="J44" s="309"/>
      <c r="K44" s="288"/>
      <c r="L44" s="288"/>
      <c r="M44" s="288"/>
      <c r="N44" s="288"/>
      <c r="O44" s="288"/>
      <c r="P44" s="288"/>
      <c r="Q44" s="309"/>
      <c r="R44" s="309"/>
      <c r="S44" s="288"/>
      <c r="T44" s="288"/>
      <c r="U44" s="288"/>
      <c r="V44" s="288"/>
      <c r="W44" s="290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300"/>
      <c r="B45" s="300"/>
      <c r="C45" s="303"/>
      <c r="D45" s="305"/>
      <c r="E45" s="8">
        <v>3</v>
      </c>
      <c r="F45" s="9" t="s">
        <v>53</v>
      </c>
      <c r="G45" s="290"/>
      <c r="H45" s="288"/>
      <c r="I45" s="309"/>
      <c r="J45" s="309"/>
      <c r="K45" s="288"/>
      <c r="L45" s="288"/>
      <c r="M45" s="288"/>
      <c r="N45" s="288"/>
      <c r="O45" s="288"/>
      <c r="P45" s="288"/>
      <c r="Q45" s="309"/>
      <c r="R45" s="309"/>
      <c r="S45" s="288"/>
      <c r="T45" s="288"/>
      <c r="U45" s="288"/>
      <c r="V45" s="288"/>
      <c r="W45" s="290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301"/>
      <c r="B46" s="301"/>
      <c r="C46" s="311"/>
      <c r="D46" s="312"/>
      <c r="E46" s="17">
        <v>4</v>
      </c>
      <c r="F46" s="175" t="s">
        <v>81</v>
      </c>
      <c r="G46" s="313"/>
      <c r="H46" s="314"/>
      <c r="I46" s="317"/>
      <c r="J46" s="317"/>
      <c r="K46" s="314"/>
      <c r="L46" s="314"/>
      <c r="M46" s="314"/>
      <c r="N46" s="314"/>
      <c r="O46" s="314"/>
      <c r="P46" s="314"/>
      <c r="Q46" s="317"/>
      <c r="R46" s="317"/>
      <c r="S46" s="314"/>
      <c r="T46" s="314"/>
      <c r="U46" s="314"/>
      <c r="V46" s="314"/>
      <c r="W46" s="313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321">
        <v>14</v>
      </c>
      <c r="B47" s="321" t="s">
        <v>134</v>
      </c>
      <c r="C47" s="322" t="s">
        <v>135</v>
      </c>
      <c r="D47" s="323" t="s">
        <v>136</v>
      </c>
      <c r="E47" s="8">
        <v>1</v>
      </c>
      <c r="F47" s="9" t="s">
        <v>46</v>
      </c>
      <c r="G47" s="318" t="s">
        <v>137</v>
      </c>
      <c r="H47" s="319">
        <v>1002.5</v>
      </c>
      <c r="I47" s="320">
        <v>1119.54</v>
      </c>
      <c r="J47" s="320">
        <v>1007.11349</v>
      </c>
      <c r="K47" s="319">
        <v>41449</v>
      </c>
      <c r="L47" s="319">
        <v>41480</v>
      </c>
      <c r="M47" s="319">
        <v>41491</v>
      </c>
      <c r="N47" s="319"/>
      <c r="O47" s="319"/>
      <c r="P47" s="318" t="s">
        <v>72</v>
      </c>
      <c r="Q47" s="320"/>
      <c r="R47" s="320">
        <v>3154000</v>
      </c>
      <c r="S47" s="319"/>
      <c r="T47" s="319"/>
      <c r="U47" s="318" t="s">
        <v>126</v>
      </c>
      <c r="V47" s="319">
        <v>41689</v>
      </c>
      <c r="W47" s="318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321"/>
      <c r="B48" s="321"/>
      <c r="C48" s="322"/>
      <c r="D48" s="323"/>
      <c r="E48" s="8">
        <v>2</v>
      </c>
      <c r="F48" s="9" t="s">
        <v>52</v>
      </c>
      <c r="G48" s="318"/>
      <c r="H48" s="319"/>
      <c r="I48" s="320"/>
      <c r="J48" s="320"/>
      <c r="K48" s="319"/>
      <c r="L48" s="319"/>
      <c r="M48" s="319"/>
      <c r="N48" s="319"/>
      <c r="O48" s="319"/>
      <c r="P48" s="318"/>
      <c r="Q48" s="320"/>
      <c r="R48" s="320"/>
      <c r="S48" s="319"/>
      <c r="T48" s="319"/>
      <c r="U48" s="318"/>
      <c r="V48" s="319"/>
      <c r="W48" s="318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321"/>
      <c r="B49" s="321"/>
      <c r="C49" s="322"/>
      <c r="D49" s="323"/>
      <c r="E49" s="8">
        <v>3</v>
      </c>
      <c r="F49" s="9" t="s">
        <v>53</v>
      </c>
      <c r="G49" s="318"/>
      <c r="H49" s="319"/>
      <c r="I49" s="320"/>
      <c r="J49" s="320"/>
      <c r="K49" s="319"/>
      <c r="L49" s="319"/>
      <c r="M49" s="319"/>
      <c r="N49" s="319"/>
      <c r="O49" s="319"/>
      <c r="P49" s="318"/>
      <c r="Q49" s="320"/>
      <c r="R49" s="320"/>
      <c r="S49" s="319"/>
      <c r="T49" s="319"/>
      <c r="U49" s="318"/>
      <c r="V49" s="319"/>
      <c r="W49" s="318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9">
        <v>15</v>
      </c>
      <c r="B50" s="299" t="s">
        <v>139</v>
      </c>
      <c r="C50" s="302" t="s">
        <v>140</v>
      </c>
      <c r="D50" s="304" t="s">
        <v>141</v>
      </c>
      <c r="E50" s="8">
        <v>1</v>
      </c>
      <c r="F50" s="9" t="s">
        <v>46</v>
      </c>
      <c r="G50" s="289" t="s">
        <v>142</v>
      </c>
      <c r="H50" s="287">
        <v>1002.5</v>
      </c>
      <c r="I50" s="308">
        <v>1048.6300000000001</v>
      </c>
      <c r="J50" s="308">
        <v>943.31327999999996</v>
      </c>
      <c r="K50" s="287">
        <v>41449</v>
      </c>
      <c r="L50" s="287">
        <v>41480</v>
      </c>
      <c r="M50" s="287">
        <v>41491</v>
      </c>
      <c r="N50" s="287">
        <v>41612</v>
      </c>
      <c r="O50" s="287">
        <v>41631</v>
      </c>
      <c r="P50" s="289" t="s">
        <v>58</v>
      </c>
      <c r="Q50" s="308">
        <v>96151923</v>
      </c>
      <c r="R50" s="308">
        <v>1924000</v>
      </c>
      <c r="S50" s="287"/>
      <c r="T50" s="287"/>
      <c r="U50" s="289" t="s">
        <v>143</v>
      </c>
      <c r="V50" s="287"/>
      <c r="W50" s="289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300"/>
      <c r="B51" s="300"/>
      <c r="C51" s="303"/>
      <c r="D51" s="305"/>
      <c r="E51" s="8">
        <v>2</v>
      </c>
      <c r="F51" s="9" t="s">
        <v>52</v>
      </c>
      <c r="G51" s="290"/>
      <c r="H51" s="288"/>
      <c r="I51" s="309"/>
      <c r="J51" s="309"/>
      <c r="K51" s="288"/>
      <c r="L51" s="288"/>
      <c r="M51" s="288"/>
      <c r="N51" s="288"/>
      <c r="O51" s="288"/>
      <c r="P51" s="290"/>
      <c r="Q51" s="309"/>
      <c r="R51" s="309"/>
      <c r="S51" s="288"/>
      <c r="T51" s="288"/>
      <c r="U51" s="290"/>
      <c r="V51" s="288"/>
      <c r="W51" s="290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301"/>
      <c r="B52" s="300"/>
      <c r="C52" s="303"/>
      <c r="D52" s="305"/>
      <c r="E52" s="8">
        <v>3</v>
      </c>
      <c r="F52" s="9" t="s">
        <v>53</v>
      </c>
      <c r="G52" s="290"/>
      <c r="H52" s="288"/>
      <c r="I52" s="309"/>
      <c r="J52" s="309"/>
      <c r="K52" s="288"/>
      <c r="L52" s="288"/>
      <c r="M52" s="288"/>
      <c r="N52" s="288"/>
      <c r="O52" s="288"/>
      <c r="P52" s="290"/>
      <c r="Q52" s="309"/>
      <c r="R52" s="309"/>
      <c r="S52" s="288"/>
      <c r="T52" s="288"/>
      <c r="U52" s="290"/>
      <c r="V52" s="288"/>
      <c r="W52" s="290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9">
        <v>16</v>
      </c>
      <c r="B53" s="299" t="s">
        <v>146</v>
      </c>
      <c r="C53" s="302" t="s">
        <v>147</v>
      </c>
      <c r="D53" s="304" t="s">
        <v>148</v>
      </c>
      <c r="E53" s="8">
        <v>1</v>
      </c>
      <c r="F53" s="9" t="s">
        <v>46</v>
      </c>
      <c r="G53" s="289" t="s">
        <v>149</v>
      </c>
      <c r="H53" s="287">
        <v>1002.5</v>
      </c>
      <c r="I53" s="308">
        <v>1132.1300000000001</v>
      </c>
      <c r="J53" s="308">
        <v>1018.45471</v>
      </c>
      <c r="K53" s="287">
        <v>41449</v>
      </c>
      <c r="L53" s="287">
        <v>41480</v>
      </c>
      <c r="M53" s="287">
        <v>41491</v>
      </c>
      <c r="N53" s="287">
        <v>41570</v>
      </c>
      <c r="O53" s="287"/>
      <c r="P53" s="289" t="s">
        <v>150</v>
      </c>
      <c r="Q53" s="308">
        <v>98209588</v>
      </c>
      <c r="R53" s="308">
        <v>2946000</v>
      </c>
      <c r="S53" s="287"/>
      <c r="T53" s="287"/>
      <c r="U53" s="289" t="s">
        <v>151</v>
      </c>
      <c r="V53" s="287">
        <v>41578</v>
      </c>
      <c r="W53" s="289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300"/>
      <c r="B54" s="300"/>
      <c r="C54" s="303"/>
      <c r="D54" s="305"/>
      <c r="E54" s="8">
        <v>2</v>
      </c>
      <c r="F54" s="9" t="s">
        <v>52</v>
      </c>
      <c r="G54" s="290"/>
      <c r="H54" s="288"/>
      <c r="I54" s="309"/>
      <c r="J54" s="309"/>
      <c r="K54" s="288"/>
      <c r="L54" s="288"/>
      <c r="M54" s="288"/>
      <c r="N54" s="288"/>
      <c r="O54" s="288"/>
      <c r="P54" s="290"/>
      <c r="Q54" s="309"/>
      <c r="R54" s="309"/>
      <c r="S54" s="288"/>
      <c r="T54" s="288"/>
      <c r="U54" s="290"/>
      <c r="V54" s="288"/>
      <c r="W54" s="290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301"/>
      <c r="B55" s="301"/>
      <c r="C55" s="311"/>
      <c r="D55" s="312"/>
      <c r="E55" s="91">
        <v>3</v>
      </c>
      <c r="F55" s="21" t="s">
        <v>53</v>
      </c>
      <c r="G55" s="290"/>
      <c r="H55" s="288"/>
      <c r="I55" s="309"/>
      <c r="J55" s="309"/>
      <c r="K55" s="288"/>
      <c r="L55" s="288"/>
      <c r="M55" s="288"/>
      <c r="N55" s="288"/>
      <c r="O55" s="288"/>
      <c r="P55" s="290"/>
      <c r="Q55" s="309"/>
      <c r="R55" s="309"/>
      <c r="S55" s="288"/>
      <c r="T55" s="288"/>
      <c r="U55" s="290"/>
      <c r="V55" s="288"/>
      <c r="W55" s="290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9">
        <v>17</v>
      </c>
      <c r="B56" s="299" t="s">
        <v>154</v>
      </c>
      <c r="C56" s="302" t="s">
        <v>155</v>
      </c>
      <c r="D56" s="304" t="s">
        <v>156</v>
      </c>
      <c r="E56" s="17">
        <v>1</v>
      </c>
      <c r="F56" s="9" t="s">
        <v>46</v>
      </c>
      <c r="G56" s="319" t="s">
        <v>157</v>
      </c>
      <c r="H56" s="319">
        <v>1002.5</v>
      </c>
      <c r="I56" s="320">
        <v>1165.32</v>
      </c>
      <c r="J56" s="320">
        <v>1048.04</v>
      </c>
      <c r="K56" s="319">
        <v>41681</v>
      </c>
      <c r="L56" s="319">
        <v>41719</v>
      </c>
      <c r="M56" s="319">
        <v>41726</v>
      </c>
      <c r="N56" s="319"/>
      <c r="O56" s="319"/>
      <c r="P56" s="318" t="s">
        <v>158</v>
      </c>
      <c r="Q56" s="320">
        <v>98212263</v>
      </c>
      <c r="R56" s="320">
        <v>3826000</v>
      </c>
      <c r="S56" s="319"/>
      <c r="T56" s="319"/>
      <c r="U56" s="319"/>
      <c r="V56" s="319"/>
      <c r="W56" s="318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300"/>
      <c r="B57" s="300"/>
      <c r="C57" s="303"/>
      <c r="D57" s="305"/>
      <c r="E57" s="17">
        <v>2</v>
      </c>
      <c r="F57" s="9" t="s">
        <v>52</v>
      </c>
      <c r="G57" s="319"/>
      <c r="H57" s="319"/>
      <c r="I57" s="320"/>
      <c r="J57" s="320"/>
      <c r="K57" s="319"/>
      <c r="L57" s="319"/>
      <c r="M57" s="319"/>
      <c r="N57" s="319"/>
      <c r="O57" s="319"/>
      <c r="P57" s="319"/>
      <c r="Q57" s="320"/>
      <c r="R57" s="320"/>
      <c r="S57" s="319"/>
      <c r="T57" s="319"/>
      <c r="U57" s="319"/>
      <c r="V57" s="319"/>
      <c r="W57" s="318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300"/>
      <c r="B58" s="300"/>
      <c r="C58" s="303"/>
      <c r="D58" s="305"/>
      <c r="E58" s="17">
        <v>3</v>
      </c>
      <c r="F58" s="9" t="s">
        <v>53</v>
      </c>
      <c r="G58" s="319"/>
      <c r="H58" s="319"/>
      <c r="I58" s="320"/>
      <c r="J58" s="320"/>
      <c r="K58" s="319"/>
      <c r="L58" s="319"/>
      <c r="M58" s="319"/>
      <c r="N58" s="319"/>
      <c r="O58" s="319"/>
      <c r="P58" s="319"/>
      <c r="Q58" s="320"/>
      <c r="R58" s="320"/>
      <c r="S58" s="319"/>
      <c r="T58" s="319"/>
      <c r="U58" s="319"/>
      <c r="V58" s="319"/>
      <c r="W58" s="318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301"/>
      <c r="B59" s="301"/>
      <c r="C59" s="311"/>
      <c r="D59" s="312"/>
      <c r="E59" s="17">
        <v>4</v>
      </c>
      <c r="F59" s="175" t="s">
        <v>81</v>
      </c>
      <c r="G59" s="319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18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9">
        <v>18</v>
      </c>
      <c r="B60" s="299" t="s">
        <v>160</v>
      </c>
      <c r="C60" s="302" t="s">
        <v>161</v>
      </c>
      <c r="D60" s="304" t="s">
        <v>162</v>
      </c>
      <c r="E60" s="93">
        <v>1</v>
      </c>
      <c r="F60" s="94" t="s">
        <v>46</v>
      </c>
      <c r="G60" s="290" t="s">
        <v>163</v>
      </c>
      <c r="H60" s="290">
        <v>1002.5</v>
      </c>
      <c r="I60" s="309"/>
      <c r="J60" s="309">
        <v>1059.5</v>
      </c>
      <c r="K60" s="288">
        <v>41778</v>
      </c>
      <c r="L60" s="288">
        <v>41816</v>
      </c>
      <c r="M60" s="288">
        <v>41827</v>
      </c>
      <c r="N60" s="161"/>
      <c r="O60" s="288"/>
      <c r="P60" s="288" t="s">
        <v>164</v>
      </c>
      <c r="Q60" s="309"/>
      <c r="R60" s="309"/>
      <c r="S60" s="288"/>
      <c r="T60" s="288"/>
      <c r="U60" s="288"/>
      <c r="V60" s="288"/>
      <c r="W60" s="290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300"/>
      <c r="B61" s="300"/>
      <c r="C61" s="303"/>
      <c r="D61" s="305"/>
      <c r="E61" s="17">
        <v>2</v>
      </c>
      <c r="F61" s="9" t="s">
        <v>52</v>
      </c>
      <c r="G61" s="290"/>
      <c r="H61" s="290"/>
      <c r="I61" s="309"/>
      <c r="J61" s="309"/>
      <c r="K61" s="288"/>
      <c r="L61" s="288"/>
      <c r="M61" s="288"/>
      <c r="N61" s="161"/>
      <c r="O61" s="288"/>
      <c r="P61" s="288"/>
      <c r="Q61" s="309"/>
      <c r="R61" s="309"/>
      <c r="S61" s="288"/>
      <c r="T61" s="288"/>
      <c r="U61" s="288"/>
      <c r="V61" s="288"/>
      <c r="W61" s="290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300"/>
      <c r="B62" s="300"/>
      <c r="C62" s="303"/>
      <c r="D62" s="305"/>
      <c r="E62" s="17">
        <v>3</v>
      </c>
      <c r="F62" s="21" t="s">
        <v>53</v>
      </c>
      <c r="G62" s="290"/>
      <c r="H62" s="290"/>
      <c r="I62" s="309"/>
      <c r="J62" s="309"/>
      <c r="K62" s="288"/>
      <c r="L62" s="288"/>
      <c r="M62" s="288"/>
      <c r="N62" s="161"/>
      <c r="O62" s="288"/>
      <c r="P62" s="288"/>
      <c r="Q62" s="309"/>
      <c r="R62" s="309"/>
      <c r="S62" s="288"/>
      <c r="T62" s="288"/>
      <c r="U62" s="288"/>
      <c r="V62" s="288"/>
      <c r="W62" s="290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301"/>
      <c r="B63" s="301"/>
      <c r="C63" s="311"/>
      <c r="D63" s="312"/>
      <c r="E63" s="17">
        <v>4</v>
      </c>
      <c r="F63" s="175" t="s">
        <v>81</v>
      </c>
      <c r="G63" s="313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13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9">
        <v>19</v>
      </c>
      <c r="B64" s="299" t="s">
        <v>166</v>
      </c>
      <c r="C64" s="302" t="s">
        <v>103</v>
      </c>
      <c r="D64" s="304" t="s">
        <v>167</v>
      </c>
      <c r="E64" s="17">
        <v>1</v>
      </c>
      <c r="F64" s="9" t="s">
        <v>46</v>
      </c>
      <c r="G64" s="287" t="s">
        <v>364</v>
      </c>
      <c r="H64" s="287">
        <v>1002.5</v>
      </c>
      <c r="I64" s="308"/>
      <c r="J64" s="308"/>
      <c r="K64" s="287">
        <v>41681</v>
      </c>
      <c r="L64" s="287">
        <v>41719</v>
      </c>
      <c r="M64" s="287">
        <v>41719</v>
      </c>
      <c r="N64" s="287"/>
      <c r="O64" s="287"/>
      <c r="P64" s="287"/>
      <c r="Q64" s="287"/>
      <c r="R64" s="287"/>
      <c r="S64" s="287"/>
      <c r="T64" s="287"/>
      <c r="U64" s="287"/>
      <c r="V64" s="287"/>
      <c r="W64" s="326"/>
      <c r="X64" s="55"/>
      <c r="Y64" s="326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300"/>
      <c r="B65" s="300"/>
      <c r="C65" s="303"/>
      <c r="D65" s="305"/>
      <c r="E65" s="17">
        <v>2</v>
      </c>
      <c r="F65" s="9" t="s">
        <v>52</v>
      </c>
      <c r="G65" s="288"/>
      <c r="H65" s="288"/>
      <c r="I65" s="309"/>
      <c r="J65" s="309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327"/>
      <c r="X65" s="55"/>
      <c r="Y65" s="441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301"/>
      <c r="B66" s="300"/>
      <c r="C66" s="303"/>
      <c r="D66" s="305"/>
      <c r="E66" s="17">
        <v>3</v>
      </c>
      <c r="F66" s="21" t="s">
        <v>53</v>
      </c>
      <c r="G66" s="288"/>
      <c r="H66" s="288"/>
      <c r="I66" s="309"/>
      <c r="J66" s="309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327"/>
      <c r="X66" s="55"/>
      <c r="Y66" s="442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9">
        <v>20</v>
      </c>
      <c r="B67" s="299" t="s">
        <v>168</v>
      </c>
      <c r="C67" s="302" t="s">
        <v>169</v>
      </c>
      <c r="D67" s="304" t="s">
        <v>170</v>
      </c>
      <c r="E67" s="17">
        <v>1</v>
      </c>
      <c r="F67" s="9" t="s">
        <v>46</v>
      </c>
      <c r="G67" s="289" t="s">
        <v>47</v>
      </c>
      <c r="H67" s="308">
        <v>1002.5</v>
      </c>
      <c r="I67" s="308">
        <v>1143.3800000000001</v>
      </c>
      <c r="J67" s="308">
        <v>1028.3</v>
      </c>
      <c r="K67" s="287">
        <v>41681</v>
      </c>
      <c r="L67" s="287">
        <v>41719</v>
      </c>
      <c r="M67" s="287">
        <v>41726</v>
      </c>
      <c r="N67" s="287"/>
      <c r="O67" s="287"/>
      <c r="P67" s="287" t="s">
        <v>171</v>
      </c>
      <c r="Q67" s="308">
        <v>98161055</v>
      </c>
      <c r="R67" s="162"/>
      <c r="S67" s="162"/>
      <c r="T67" s="162"/>
      <c r="U67" s="162"/>
      <c r="V67" s="162"/>
      <c r="W67" s="328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300"/>
      <c r="B68" s="300"/>
      <c r="C68" s="303"/>
      <c r="D68" s="305"/>
      <c r="E68" s="17">
        <v>2</v>
      </c>
      <c r="F68" s="9" t="s">
        <v>52</v>
      </c>
      <c r="G68" s="290"/>
      <c r="H68" s="309"/>
      <c r="I68" s="309"/>
      <c r="J68" s="309"/>
      <c r="K68" s="288"/>
      <c r="L68" s="288"/>
      <c r="M68" s="288"/>
      <c r="N68" s="288"/>
      <c r="O68" s="288"/>
      <c r="P68" s="288"/>
      <c r="Q68" s="309"/>
      <c r="R68" s="163"/>
      <c r="S68" s="163"/>
      <c r="T68" s="163"/>
      <c r="U68" s="163"/>
      <c r="V68" s="163"/>
      <c r="W68" s="329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300"/>
      <c r="B69" s="300"/>
      <c r="C69" s="303"/>
      <c r="D69" s="305"/>
      <c r="E69" s="17">
        <v>3</v>
      </c>
      <c r="F69" s="21" t="s">
        <v>53</v>
      </c>
      <c r="G69" s="290"/>
      <c r="H69" s="309"/>
      <c r="I69" s="309"/>
      <c r="J69" s="309"/>
      <c r="K69" s="288"/>
      <c r="L69" s="288"/>
      <c r="M69" s="288"/>
      <c r="N69" s="288"/>
      <c r="O69" s="288"/>
      <c r="P69" s="288"/>
      <c r="Q69" s="309"/>
      <c r="R69" s="163"/>
      <c r="S69" s="163"/>
      <c r="T69" s="163"/>
      <c r="U69" s="163"/>
      <c r="V69" s="163"/>
      <c r="W69" s="329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301"/>
      <c r="B70" s="301"/>
      <c r="C70" s="311"/>
      <c r="D70" s="312"/>
      <c r="E70" s="17">
        <v>4</v>
      </c>
      <c r="F70" s="175" t="s">
        <v>81</v>
      </c>
      <c r="G70" s="313"/>
      <c r="H70" s="163"/>
      <c r="I70" s="163"/>
      <c r="J70" s="163"/>
      <c r="K70" s="161"/>
      <c r="L70" s="161"/>
      <c r="M70" s="161"/>
      <c r="N70" s="161"/>
      <c r="O70" s="161"/>
      <c r="P70" s="314"/>
      <c r="Q70" s="163"/>
      <c r="R70" s="163"/>
      <c r="S70" s="163"/>
      <c r="T70" s="163"/>
      <c r="U70" s="163"/>
      <c r="V70" s="163"/>
      <c r="W70" s="330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9">
        <v>21</v>
      </c>
      <c r="B71" s="299" t="s">
        <v>173</v>
      </c>
      <c r="C71" s="302" t="s">
        <v>80</v>
      </c>
      <c r="D71" s="304" t="s">
        <v>174</v>
      </c>
      <c r="E71" s="17">
        <v>1</v>
      </c>
      <c r="F71" s="9" t="s">
        <v>46</v>
      </c>
      <c r="G71" s="289" t="s">
        <v>47</v>
      </c>
      <c r="H71" s="308">
        <v>1002.5</v>
      </c>
      <c r="I71" s="308">
        <v>1168.1400000000001</v>
      </c>
      <c r="J71" s="308">
        <v>1050.58</v>
      </c>
      <c r="K71" s="287">
        <v>41681</v>
      </c>
      <c r="L71" s="287">
        <v>41719</v>
      </c>
      <c r="M71" s="287">
        <v>41726</v>
      </c>
      <c r="N71" s="287"/>
      <c r="O71" s="287"/>
      <c r="P71" s="287" t="s">
        <v>164</v>
      </c>
      <c r="Q71" s="308">
        <v>101276222</v>
      </c>
      <c r="R71" s="308"/>
      <c r="S71" s="308"/>
      <c r="T71" s="308"/>
      <c r="U71" s="308"/>
      <c r="V71" s="308"/>
      <c r="W71" s="328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300"/>
      <c r="B72" s="300"/>
      <c r="C72" s="303"/>
      <c r="D72" s="305"/>
      <c r="E72" s="17">
        <v>2</v>
      </c>
      <c r="F72" s="9" t="s">
        <v>52</v>
      </c>
      <c r="G72" s="290"/>
      <c r="H72" s="309"/>
      <c r="I72" s="309"/>
      <c r="J72" s="309"/>
      <c r="K72" s="288"/>
      <c r="L72" s="288"/>
      <c r="M72" s="288"/>
      <c r="N72" s="288"/>
      <c r="O72" s="288"/>
      <c r="P72" s="288"/>
      <c r="Q72" s="309"/>
      <c r="R72" s="309"/>
      <c r="S72" s="309"/>
      <c r="T72" s="309"/>
      <c r="U72" s="309"/>
      <c r="V72" s="309"/>
      <c r="W72" s="329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300"/>
      <c r="B73" s="300"/>
      <c r="C73" s="303"/>
      <c r="D73" s="305"/>
      <c r="E73" s="17">
        <v>3</v>
      </c>
      <c r="F73" s="21" t="s">
        <v>53</v>
      </c>
      <c r="G73" s="290"/>
      <c r="H73" s="309"/>
      <c r="I73" s="309"/>
      <c r="J73" s="309"/>
      <c r="K73" s="288"/>
      <c r="L73" s="288"/>
      <c r="M73" s="288"/>
      <c r="N73" s="288"/>
      <c r="O73" s="288"/>
      <c r="P73" s="288"/>
      <c r="Q73" s="309"/>
      <c r="R73" s="309"/>
      <c r="S73" s="309"/>
      <c r="T73" s="309"/>
      <c r="U73" s="309"/>
      <c r="V73" s="309"/>
      <c r="W73" s="329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301"/>
      <c r="B74" s="301"/>
      <c r="C74" s="311"/>
      <c r="D74" s="312"/>
      <c r="E74" s="17">
        <v>4</v>
      </c>
      <c r="F74" s="175" t="s">
        <v>81</v>
      </c>
      <c r="G74" s="313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30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9">
        <v>22</v>
      </c>
      <c r="B75" s="299" t="s">
        <v>176</v>
      </c>
      <c r="C75" s="302" t="s">
        <v>177</v>
      </c>
      <c r="D75" s="304" t="s">
        <v>178</v>
      </c>
      <c r="E75" s="17">
        <v>1</v>
      </c>
      <c r="F75" s="9" t="s">
        <v>46</v>
      </c>
      <c r="G75" s="287" t="s">
        <v>179</v>
      </c>
      <c r="H75" s="308">
        <v>1002.5</v>
      </c>
      <c r="I75" s="308">
        <v>1194.49</v>
      </c>
      <c r="J75" s="308">
        <v>1074.29</v>
      </c>
      <c r="K75" s="287">
        <v>41681</v>
      </c>
      <c r="L75" s="287">
        <v>41719</v>
      </c>
      <c r="M75" s="287">
        <v>41726</v>
      </c>
      <c r="N75" s="287"/>
      <c r="O75" s="287"/>
      <c r="P75" s="287" t="s">
        <v>180</v>
      </c>
      <c r="Q75" s="308">
        <v>104152071</v>
      </c>
      <c r="R75" s="308">
        <v>2878000</v>
      </c>
      <c r="S75" s="308"/>
      <c r="T75" s="308"/>
      <c r="U75" s="308"/>
      <c r="V75" s="308"/>
      <c r="W75" s="328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300"/>
      <c r="B76" s="300"/>
      <c r="C76" s="303"/>
      <c r="D76" s="305"/>
      <c r="E76" s="17">
        <v>2</v>
      </c>
      <c r="F76" s="9" t="s">
        <v>52</v>
      </c>
      <c r="G76" s="288"/>
      <c r="H76" s="309"/>
      <c r="I76" s="309"/>
      <c r="J76" s="309"/>
      <c r="K76" s="288"/>
      <c r="L76" s="288"/>
      <c r="M76" s="288"/>
      <c r="N76" s="288"/>
      <c r="O76" s="288"/>
      <c r="P76" s="288"/>
      <c r="Q76" s="309"/>
      <c r="R76" s="309"/>
      <c r="S76" s="309"/>
      <c r="T76" s="309"/>
      <c r="U76" s="309"/>
      <c r="V76" s="309"/>
      <c r="W76" s="329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300"/>
      <c r="B77" s="300"/>
      <c r="C77" s="303"/>
      <c r="D77" s="305"/>
      <c r="E77" s="17">
        <v>3</v>
      </c>
      <c r="F77" s="21" t="s">
        <v>53</v>
      </c>
      <c r="G77" s="288"/>
      <c r="H77" s="309"/>
      <c r="I77" s="309"/>
      <c r="J77" s="309"/>
      <c r="K77" s="288"/>
      <c r="L77" s="288"/>
      <c r="M77" s="288"/>
      <c r="N77" s="288"/>
      <c r="O77" s="288"/>
      <c r="P77" s="314"/>
      <c r="Q77" s="309"/>
      <c r="R77" s="309"/>
      <c r="S77" s="309"/>
      <c r="T77" s="309"/>
      <c r="U77" s="309"/>
      <c r="V77" s="309"/>
      <c r="W77" s="329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301"/>
      <c r="B78" s="301"/>
      <c r="C78" s="311"/>
      <c r="D78" s="312"/>
      <c r="E78" s="17">
        <v>4</v>
      </c>
      <c r="F78" s="175" t="s">
        <v>81</v>
      </c>
      <c r="G78" s="314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30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9">
        <v>23</v>
      </c>
      <c r="B79" s="299" t="s">
        <v>183</v>
      </c>
      <c r="C79" s="302" t="s">
        <v>184</v>
      </c>
      <c r="D79" s="304" t="s">
        <v>185</v>
      </c>
      <c r="E79" s="17">
        <v>1</v>
      </c>
      <c r="F79" s="9" t="s">
        <v>46</v>
      </c>
      <c r="G79" s="287" t="s">
        <v>186</v>
      </c>
      <c r="H79" s="287">
        <v>1002.5</v>
      </c>
      <c r="I79" s="308">
        <v>1170.69</v>
      </c>
      <c r="J79" s="308">
        <v>1052.8699999999999</v>
      </c>
      <c r="K79" s="287">
        <v>41681</v>
      </c>
      <c r="L79" s="287">
        <v>41719</v>
      </c>
      <c r="M79" s="287">
        <v>41726</v>
      </c>
      <c r="N79" s="287"/>
      <c r="O79" s="287"/>
      <c r="P79" s="287" t="s">
        <v>187</v>
      </c>
      <c r="Q79" s="308">
        <v>100548285</v>
      </c>
      <c r="R79" s="308">
        <v>3143000</v>
      </c>
      <c r="S79" s="308"/>
      <c r="T79" s="308"/>
      <c r="U79" s="308"/>
      <c r="V79" s="308"/>
      <c r="W79" s="328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300"/>
      <c r="B80" s="300"/>
      <c r="C80" s="303"/>
      <c r="D80" s="305"/>
      <c r="E80" s="17">
        <v>2</v>
      </c>
      <c r="F80" s="9" t="s">
        <v>52</v>
      </c>
      <c r="G80" s="288"/>
      <c r="H80" s="288"/>
      <c r="I80" s="309"/>
      <c r="J80" s="309"/>
      <c r="K80" s="288"/>
      <c r="L80" s="288"/>
      <c r="M80" s="288"/>
      <c r="N80" s="288"/>
      <c r="O80" s="288"/>
      <c r="P80" s="288"/>
      <c r="Q80" s="309"/>
      <c r="R80" s="309"/>
      <c r="S80" s="309"/>
      <c r="T80" s="309"/>
      <c r="U80" s="309"/>
      <c r="V80" s="309"/>
      <c r="W80" s="329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300"/>
      <c r="B81" s="300"/>
      <c r="C81" s="303"/>
      <c r="D81" s="305"/>
      <c r="E81" s="17">
        <v>3</v>
      </c>
      <c r="F81" s="21" t="s">
        <v>53</v>
      </c>
      <c r="G81" s="288"/>
      <c r="H81" s="288"/>
      <c r="I81" s="309"/>
      <c r="J81" s="309"/>
      <c r="K81" s="288"/>
      <c r="L81" s="288"/>
      <c r="M81" s="288"/>
      <c r="N81" s="288"/>
      <c r="O81" s="288"/>
      <c r="P81" s="288"/>
      <c r="Q81" s="309"/>
      <c r="R81" s="309"/>
      <c r="S81" s="309"/>
      <c r="T81" s="309"/>
      <c r="U81" s="309"/>
      <c r="V81" s="309"/>
      <c r="W81" s="329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301"/>
      <c r="B82" s="301"/>
      <c r="C82" s="311"/>
      <c r="D82" s="312"/>
      <c r="E82" s="17">
        <v>4</v>
      </c>
      <c r="F82" s="175" t="s">
        <v>81</v>
      </c>
      <c r="G82" s="314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30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9">
        <v>24</v>
      </c>
      <c r="B83" s="299" t="s">
        <v>189</v>
      </c>
      <c r="C83" s="302" t="s">
        <v>74</v>
      </c>
      <c r="D83" s="304" t="s">
        <v>190</v>
      </c>
      <c r="E83" s="17">
        <v>1</v>
      </c>
      <c r="F83" s="9" t="s">
        <v>46</v>
      </c>
      <c r="G83" s="289" t="s">
        <v>191</v>
      </c>
      <c r="H83" s="308">
        <v>1002.5</v>
      </c>
      <c r="I83" s="308">
        <v>1224.03</v>
      </c>
      <c r="J83" s="308">
        <v>1100.8699999999999</v>
      </c>
      <c r="K83" s="287">
        <v>41681</v>
      </c>
      <c r="L83" s="287">
        <v>41719</v>
      </c>
      <c r="M83" s="287">
        <v>41726</v>
      </c>
      <c r="N83" s="287"/>
      <c r="O83" s="287"/>
      <c r="P83" s="287" t="s">
        <v>187</v>
      </c>
      <c r="Q83" s="308">
        <v>105121986</v>
      </c>
      <c r="R83" s="308">
        <v>3288000</v>
      </c>
      <c r="S83" s="308"/>
      <c r="T83" s="308"/>
      <c r="U83" s="308"/>
      <c r="V83" s="308"/>
      <c r="W83" s="328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300"/>
      <c r="B84" s="300"/>
      <c r="C84" s="303"/>
      <c r="D84" s="305"/>
      <c r="E84" s="17">
        <v>2</v>
      </c>
      <c r="F84" s="9" t="s">
        <v>52</v>
      </c>
      <c r="G84" s="290"/>
      <c r="H84" s="309"/>
      <c r="I84" s="309"/>
      <c r="J84" s="309"/>
      <c r="K84" s="288"/>
      <c r="L84" s="288"/>
      <c r="M84" s="288"/>
      <c r="N84" s="288"/>
      <c r="O84" s="288"/>
      <c r="P84" s="288"/>
      <c r="Q84" s="309"/>
      <c r="R84" s="309"/>
      <c r="S84" s="309"/>
      <c r="T84" s="309"/>
      <c r="U84" s="309"/>
      <c r="V84" s="309"/>
      <c r="W84" s="329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300"/>
      <c r="B85" s="300"/>
      <c r="C85" s="303"/>
      <c r="D85" s="305"/>
      <c r="E85" s="17">
        <v>3</v>
      </c>
      <c r="F85" s="21" t="s">
        <v>53</v>
      </c>
      <c r="G85" s="290"/>
      <c r="H85" s="309"/>
      <c r="I85" s="309"/>
      <c r="J85" s="309"/>
      <c r="K85" s="288"/>
      <c r="L85" s="288"/>
      <c r="M85" s="288"/>
      <c r="N85" s="288"/>
      <c r="O85" s="288"/>
      <c r="P85" s="288"/>
      <c r="Q85" s="309"/>
      <c r="R85" s="309"/>
      <c r="S85" s="309"/>
      <c r="T85" s="309"/>
      <c r="U85" s="309"/>
      <c r="V85" s="309"/>
      <c r="W85" s="329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301"/>
      <c r="B86" s="301"/>
      <c r="C86" s="311"/>
      <c r="D86" s="312"/>
      <c r="E86" s="17">
        <v>4</v>
      </c>
      <c r="F86" s="175" t="s">
        <v>81</v>
      </c>
      <c r="G86" s="313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30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9">
        <v>25</v>
      </c>
      <c r="B87" s="299" t="s">
        <v>193</v>
      </c>
      <c r="C87" s="302" t="s">
        <v>194</v>
      </c>
      <c r="D87" s="304" t="s">
        <v>195</v>
      </c>
      <c r="E87" s="17">
        <v>1</v>
      </c>
      <c r="F87" s="9" t="s">
        <v>46</v>
      </c>
      <c r="G87" s="289" t="s">
        <v>196</v>
      </c>
      <c r="H87" s="287">
        <v>1002.5</v>
      </c>
      <c r="I87" s="308">
        <v>1268.28</v>
      </c>
      <c r="J87" s="308">
        <v>1140.68</v>
      </c>
      <c r="K87" s="287">
        <v>41681</v>
      </c>
      <c r="L87" s="287">
        <v>41719</v>
      </c>
      <c r="M87" s="287">
        <v>41726</v>
      </c>
      <c r="N87" s="287"/>
      <c r="O87" s="287"/>
      <c r="P87" s="287"/>
      <c r="Q87" s="308">
        <v>108615677</v>
      </c>
      <c r="R87" s="308">
        <v>3645000</v>
      </c>
      <c r="S87" s="308"/>
      <c r="T87" s="308"/>
      <c r="U87" s="308"/>
      <c r="V87" s="308"/>
      <c r="W87" s="328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300"/>
      <c r="B88" s="300"/>
      <c r="C88" s="303"/>
      <c r="D88" s="305"/>
      <c r="E88" s="17">
        <v>2</v>
      </c>
      <c r="F88" s="9" t="s">
        <v>52</v>
      </c>
      <c r="G88" s="290"/>
      <c r="H88" s="288"/>
      <c r="I88" s="309"/>
      <c r="J88" s="309"/>
      <c r="K88" s="288"/>
      <c r="L88" s="288"/>
      <c r="M88" s="288"/>
      <c r="N88" s="288"/>
      <c r="O88" s="288"/>
      <c r="P88" s="288"/>
      <c r="Q88" s="309"/>
      <c r="R88" s="309"/>
      <c r="S88" s="309"/>
      <c r="T88" s="309"/>
      <c r="U88" s="309"/>
      <c r="V88" s="309"/>
      <c r="W88" s="329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300"/>
      <c r="B89" s="300"/>
      <c r="C89" s="303"/>
      <c r="D89" s="305"/>
      <c r="E89" s="17">
        <v>3</v>
      </c>
      <c r="F89" s="21" t="s">
        <v>53</v>
      </c>
      <c r="G89" s="290"/>
      <c r="H89" s="288"/>
      <c r="I89" s="309"/>
      <c r="J89" s="309"/>
      <c r="K89" s="288"/>
      <c r="L89" s="288"/>
      <c r="M89" s="288"/>
      <c r="N89" s="288"/>
      <c r="O89" s="288"/>
      <c r="P89" s="288"/>
      <c r="Q89" s="309"/>
      <c r="R89" s="309"/>
      <c r="S89" s="309"/>
      <c r="T89" s="309"/>
      <c r="U89" s="309"/>
      <c r="V89" s="309"/>
      <c r="W89" s="329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301"/>
      <c r="B90" s="301"/>
      <c r="C90" s="311"/>
      <c r="D90" s="312"/>
      <c r="E90" s="17">
        <v>4</v>
      </c>
      <c r="F90" s="175" t="s">
        <v>81</v>
      </c>
      <c r="G90" s="313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30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321">
        <v>26</v>
      </c>
      <c r="B91" s="321" t="s">
        <v>198</v>
      </c>
      <c r="C91" s="322" t="s">
        <v>199</v>
      </c>
      <c r="D91" s="323" t="s">
        <v>200</v>
      </c>
      <c r="E91" s="17">
        <v>1</v>
      </c>
      <c r="F91" s="9" t="s">
        <v>46</v>
      </c>
      <c r="G91" s="318" t="s">
        <v>201</v>
      </c>
      <c r="H91" s="320">
        <v>1002.5</v>
      </c>
      <c r="I91" s="320">
        <v>1243.2</v>
      </c>
      <c r="J91" s="320">
        <v>1118.1099999999999</v>
      </c>
      <c r="K91" s="319">
        <v>41681</v>
      </c>
      <c r="L91" s="319">
        <v>41719</v>
      </c>
      <c r="M91" s="319">
        <v>41726</v>
      </c>
      <c r="N91" s="319"/>
      <c r="O91" s="319"/>
      <c r="P91" s="319"/>
      <c r="Q91" s="320">
        <v>108613047</v>
      </c>
      <c r="R91" s="320"/>
      <c r="S91" s="320"/>
      <c r="T91" s="320"/>
      <c r="U91" s="320"/>
      <c r="V91" s="320"/>
      <c r="W91" s="334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321"/>
      <c r="B92" s="321"/>
      <c r="C92" s="322"/>
      <c r="D92" s="323"/>
      <c r="E92" s="17">
        <v>2</v>
      </c>
      <c r="F92" s="9" t="s">
        <v>52</v>
      </c>
      <c r="G92" s="318"/>
      <c r="H92" s="320"/>
      <c r="I92" s="320"/>
      <c r="J92" s="320"/>
      <c r="K92" s="319"/>
      <c r="L92" s="319"/>
      <c r="M92" s="319"/>
      <c r="N92" s="319"/>
      <c r="O92" s="319"/>
      <c r="P92" s="319"/>
      <c r="Q92" s="320"/>
      <c r="R92" s="320"/>
      <c r="S92" s="320"/>
      <c r="T92" s="320"/>
      <c r="U92" s="320"/>
      <c r="V92" s="320"/>
      <c r="W92" s="334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321"/>
      <c r="B93" s="321"/>
      <c r="C93" s="322"/>
      <c r="D93" s="323"/>
      <c r="E93" s="17">
        <v>3</v>
      </c>
      <c r="F93" s="9" t="s">
        <v>53</v>
      </c>
      <c r="G93" s="318"/>
      <c r="H93" s="320"/>
      <c r="I93" s="320"/>
      <c r="J93" s="320"/>
      <c r="K93" s="319"/>
      <c r="L93" s="319"/>
      <c r="M93" s="319"/>
      <c r="N93" s="319"/>
      <c r="O93" s="319"/>
      <c r="P93" s="319"/>
      <c r="Q93" s="320"/>
      <c r="R93" s="320"/>
      <c r="S93" s="320"/>
      <c r="T93" s="320"/>
      <c r="U93" s="320"/>
      <c r="V93" s="320"/>
      <c r="W93" s="334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9"/>
      <c r="B94" s="299"/>
      <c r="C94" s="302"/>
      <c r="D94" s="304"/>
      <c r="E94" s="211">
        <v>4</v>
      </c>
      <c r="F94" s="173" t="s">
        <v>81</v>
      </c>
      <c r="G94" s="289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28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84" t="s">
        <v>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40" ht="18">
      <c r="B2" s="285" t="s">
        <v>384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6"/>
      <c r="AN2" s="286"/>
    </row>
    <row r="3" spans="1:40">
      <c r="A3" s="452" t="s">
        <v>385</v>
      </c>
      <c r="B3" s="282" t="s">
        <v>3</v>
      </c>
      <c r="C3" s="443" t="s">
        <v>4</v>
      </c>
      <c r="D3" s="298" t="s">
        <v>5</v>
      </c>
      <c r="E3" s="446" t="s">
        <v>370</v>
      </c>
      <c r="F3" s="446" t="s">
        <v>6</v>
      </c>
      <c r="G3" s="443" t="s">
        <v>7</v>
      </c>
      <c r="H3" s="157"/>
      <c r="I3" s="157"/>
      <c r="J3" s="157"/>
      <c r="K3" s="157"/>
      <c r="L3" s="157"/>
      <c r="M3" s="157"/>
      <c r="N3" s="157"/>
      <c r="O3" s="157"/>
      <c r="P3" s="282" t="s">
        <v>8</v>
      </c>
      <c r="Q3" s="157"/>
      <c r="R3" s="157"/>
      <c r="S3" s="157"/>
      <c r="T3" s="157"/>
      <c r="U3" s="157"/>
      <c r="V3" s="157"/>
      <c r="W3" s="282" t="s">
        <v>9</v>
      </c>
      <c r="X3" s="446" t="s">
        <v>10</v>
      </c>
      <c r="Y3" s="446" t="s">
        <v>11</v>
      </c>
      <c r="Z3" s="282" t="s">
        <v>12</v>
      </c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449" t="s">
        <v>36</v>
      </c>
      <c r="AM3" s="310" t="s">
        <v>37</v>
      </c>
      <c r="AN3" s="310" t="s">
        <v>43</v>
      </c>
    </row>
    <row r="4" spans="1:40">
      <c r="A4" s="453"/>
      <c r="B4" s="282"/>
      <c r="C4" s="444"/>
      <c r="D4" s="298"/>
      <c r="E4" s="447"/>
      <c r="F4" s="447"/>
      <c r="G4" s="444"/>
      <c r="H4" s="282" t="s">
        <v>13</v>
      </c>
      <c r="I4" s="283" t="s">
        <v>14</v>
      </c>
      <c r="J4" s="283" t="s">
        <v>15</v>
      </c>
      <c r="K4" s="282" t="s">
        <v>16</v>
      </c>
      <c r="L4" s="282" t="s">
        <v>17</v>
      </c>
      <c r="M4" s="282" t="s">
        <v>18</v>
      </c>
      <c r="N4" s="282" t="s">
        <v>19</v>
      </c>
      <c r="O4" s="282" t="s">
        <v>20</v>
      </c>
      <c r="P4" s="282"/>
      <c r="Q4" s="283" t="s">
        <v>21</v>
      </c>
      <c r="R4" s="283" t="s">
        <v>22</v>
      </c>
      <c r="S4" s="282" t="s">
        <v>23</v>
      </c>
      <c r="T4" s="282" t="s">
        <v>24</v>
      </c>
      <c r="U4" s="282" t="s">
        <v>25</v>
      </c>
      <c r="V4" s="282" t="s">
        <v>26</v>
      </c>
      <c r="W4" s="282"/>
      <c r="X4" s="447"/>
      <c r="Y4" s="447"/>
      <c r="Z4" s="282" t="s">
        <v>27</v>
      </c>
      <c r="AA4" s="282" t="s">
        <v>28</v>
      </c>
      <c r="AB4" s="282" t="s">
        <v>29</v>
      </c>
      <c r="AC4" s="282" t="s">
        <v>30</v>
      </c>
      <c r="AD4" s="310" t="s">
        <v>31</v>
      </c>
      <c r="AE4" s="310"/>
      <c r="AF4" s="310" t="s">
        <v>32</v>
      </c>
      <c r="AG4" s="310"/>
      <c r="AH4" s="310" t="s">
        <v>33</v>
      </c>
      <c r="AI4" s="310"/>
      <c r="AJ4" s="310" t="s">
        <v>34</v>
      </c>
      <c r="AK4" s="310" t="s">
        <v>35</v>
      </c>
      <c r="AL4" s="450"/>
      <c r="AM4" s="310"/>
      <c r="AN4" s="310"/>
    </row>
    <row r="5" spans="1:40" ht="26.25" customHeight="1">
      <c r="A5" s="454"/>
      <c r="B5" s="282"/>
      <c r="C5" s="445"/>
      <c r="D5" s="298"/>
      <c r="E5" s="448"/>
      <c r="F5" s="448"/>
      <c r="G5" s="445"/>
      <c r="H5" s="282"/>
      <c r="I5" s="283"/>
      <c r="J5" s="283"/>
      <c r="K5" s="282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448"/>
      <c r="Y5" s="448"/>
      <c r="Z5" s="282"/>
      <c r="AA5" s="282"/>
      <c r="AB5" s="282"/>
      <c r="AC5" s="28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10"/>
      <c r="AK5" s="310"/>
      <c r="AL5" s="451"/>
      <c r="AM5" s="310"/>
      <c r="AN5" s="310"/>
    </row>
    <row r="6" spans="1:40" ht="28.5">
      <c r="A6" s="299">
        <v>1</v>
      </c>
      <c r="B6" s="351" t="s">
        <v>203</v>
      </c>
      <c r="C6" s="354" t="s">
        <v>204</v>
      </c>
      <c r="D6" s="458" t="s">
        <v>205</v>
      </c>
      <c r="E6" s="32">
        <v>1</v>
      </c>
      <c r="F6" s="175" t="s">
        <v>46</v>
      </c>
      <c r="G6" s="342" t="s">
        <v>206</v>
      </c>
      <c r="H6" s="345">
        <v>1000</v>
      </c>
      <c r="I6" s="345">
        <v>1054.9100000000001</v>
      </c>
      <c r="J6" s="345">
        <v>948.7</v>
      </c>
      <c r="K6" s="348">
        <v>41592</v>
      </c>
      <c r="L6" s="348">
        <v>41627</v>
      </c>
      <c r="M6" s="348">
        <v>41639</v>
      </c>
      <c r="N6" s="336"/>
      <c r="O6" s="336"/>
      <c r="P6" s="342" t="s">
        <v>207</v>
      </c>
      <c r="Q6" s="345">
        <v>92902897</v>
      </c>
      <c r="R6" s="345">
        <v>2381000</v>
      </c>
      <c r="S6" s="336"/>
      <c r="T6" s="336"/>
      <c r="U6" s="336"/>
      <c r="V6" s="336"/>
      <c r="W6" s="339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300"/>
      <c r="B7" s="352"/>
      <c r="C7" s="355"/>
      <c r="D7" s="459"/>
      <c r="E7" s="32">
        <v>2</v>
      </c>
      <c r="F7" s="175" t="s">
        <v>52</v>
      </c>
      <c r="G7" s="343"/>
      <c r="H7" s="346"/>
      <c r="I7" s="346"/>
      <c r="J7" s="346"/>
      <c r="K7" s="349"/>
      <c r="L7" s="349"/>
      <c r="M7" s="349"/>
      <c r="N7" s="337"/>
      <c r="O7" s="337"/>
      <c r="P7" s="343"/>
      <c r="Q7" s="346"/>
      <c r="R7" s="346"/>
      <c r="S7" s="337"/>
      <c r="T7" s="337"/>
      <c r="U7" s="337"/>
      <c r="V7" s="337"/>
      <c r="W7" s="340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300"/>
      <c r="B8" s="352"/>
      <c r="C8" s="355"/>
      <c r="D8" s="459"/>
      <c r="E8" s="32">
        <v>3</v>
      </c>
      <c r="F8" s="175" t="s">
        <v>53</v>
      </c>
      <c r="G8" s="343"/>
      <c r="H8" s="346"/>
      <c r="I8" s="346"/>
      <c r="J8" s="346"/>
      <c r="K8" s="349"/>
      <c r="L8" s="349"/>
      <c r="M8" s="349"/>
      <c r="N8" s="337"/>
      <c r="O8" s="337"/>
      <c r="P8" s="343"/>
      <c r="Q8" s="346"/>
      <c r="R8" s="346"/>
      <c r="S8" s="337"/>
      <c r="T8" s="337"/>
      <c r="U8" s="337"/>
      <c r="V8" s="337"/>
      <c r="W8" s="340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301"/>
      <c r="B9" s="353"/>
      <c r="C9" s="356"/>
      <c r="D9" s="460"/>
      <c r="E9" s="32">
        <v>4</v>
      </c>
      <c r="F9" s="175" t="s">
        <v>81</v>
      </c>
      <c r="G9" s="344"/>
      <c r="H9" s="347"/>
      <c r="I9" s="347"/>
      <c r="J9" s="347"/>
      <c r="K9" s="350"/>
      <c r="L9" s="350"/>
      <c r="M9" s="350"/>
      <c r="N9" s="338"/>
      <c r="O9" s="338"/>
      <c r="P9" s="344"/>
      <c r="Q9" s="347"/>
      <c r="R9" s="347"/>
      <c r="S9" s="338"/>
      <c r="T9" s="338"/>
      <c r="U9" s="338"/>
      <c r="V9" s="338"/>
      <c r="W9" s="341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9">
        <v>2</v>
      </c>
      <c r="B10" s="351" t="s">
        <v>211</v>
      </c>
      <c r="C10" s="354" t="s">
        <v>212</v>
      </c>
      <c r="D10" s="458" t="s">
        <v>213</v>
      </c>
      <c r="E10" s="32">
        <v>1</v>
      </c>
      <c r="F10" s="175" t="s">
        <v>46</v>
      </c>
      <c r="G10" s="342" t="s">
        <v>214</v>
      </c>
      <c r="H10" s="345">
        <v>1000</v>
      </c>
      <c r="I10" s="345">
        <v>1068.57</v>
      </c>
      <c r="J10" s="345">
        <v>960.99</v>
      </c>
      <c r="K10" s="348">
        <v>41592</v>
      </c>
      <c r="L10" s="348">
        <v>41627</v>
      </c>
      <c r="M10" s="348">
        <v>41639</v>
      </c>
      <c r="N10" s="336"/>
      <c r="O10" s="336"/>
      <c r="P10" s="342" t="s">
        <v>215</v>
      </c>
      <c r="Q10" s="345">
        <v>94371674</v>
      </c>
      <c r="R10" s="328" t="s">
        <v>216</v>
      </c>
      <c r="S10" s="169"/>
      <c r="T10" s="169"/>
      <c r="U10" s="169"/>
      <c r="V10" s="169"/>
      <c r="W10" s="339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300"/>
      <c r="B11" s="352"/>
      <c r="C11" s="355"/>
      <c r="D11" s="459"/>
      <c r="E11" s="32">
        <v>2</v>
      </c>
      <c r="F11" s="175" t="s">
        <v>52</v>
      </c>
      <c r="G11" s="343"/>
      <c r="H11" s="346"/>
      <c r="I11" s="346"/>
      <c r="J11" s="346"/>
      <c r="K11" s="349"/>
      <c r="L11" s="349"/>
      <c r="M11" s="349"/>
      <c r="N11" s="337"/>
      <c r="O11" s="337"/>
      <c r="P11" s="343"/>
      <c r="Q11" s="346"/>
      <c r="R11" s="329"/>
      <c r="S11" s="169"/>
      <c r="T11" s="169"/>
      <c r="U11" s="169"/>
      <c r="V11" s="169"/>
      <c r="W11" s="340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48">
      <c r="A12" s="300"/>
      <c r="B12" s="352"/>
      <c r="C12" s="355"/>
      <c r="D12" s="459"/>
      <c r="E12" s="32">
        <v>3</v>
      </c>
      <c r="F12" s="175" t="s">
        <v>53</v>
      </c>
      <c r="G12" s="343"/>
      <c r="H12" s="346"/>
      <c r="I12" s="346"/>
      <c r="J12" s="346"/>
      <c r="K12" s="349"/>
      <c r="L12" s="349"/>
      <c r="M12" s="349"/>
      <c r="N12" s="337"/>
      <c r="O12" s="337"/>
      <c r="P12" s="343"/>
      <c r="Q12" s="346"/>
      <c r="R12" s="329"/>
      <c r="S12" s="169"/>
      <c r="T12" s="169"/>
      <c r="U12" s="169"/>
      <c r="V12" s="169"/>
      <c r="W12" s="340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301"/>
      <c r="B13" s="353"/>
      <c r="C13" s="356"/>
      <c r="D13" s="460"/>
      <c r="E13" s="32">
        <v>4</v>
      </c>
      <c r="F13" s="175" t="s">
        <v>81</v>
      </c>
      <c r="G13" s="344"/>
      <c r="H13" s="347"/>
      <c r="I13" s="347"/>
      <c r="J13" s="347"/>
      <c r="K13" s="350"/>
      <c r="L13" s="350"/>
      <c r="M13" s="350"/>
      <c r="N13" s="338"/>
      <c r="O13" s="338"/>
      <c r="P13" s="344"/>
      <c r="Q13" s="347"/>
      <c r="R13" s="330"/>
      <c r="S13" s="177"/>
      <c r="T13" s="177"/>
      <c r="U13" s="177"/>
      <c r="V13" s="177"/>
      <c r="W13" s="341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9">
        <v>3</v>
      </c>
      <c r="B14" s="351" t="s">
        <v>221</v>
      </c>
      <c r="C14" s="354" t="s">
        <v>212</v>
      </c>
      <c r="D14" s="458" t="s">
        <v>222</v>
      </c>
      <c r="E14" s="32">
        <v>1</v>
      </c>
      <c r="F14" s="175" t="s">
        <v>46</v>
      </c>
      <c r="G14" s="342" t="s">
        <v>223</v>
      </c>
      <c r="H14" s="345">
        <v>1000</v>
      </c>
      <c r="I14" s="345">
        <v>1061.08</v>
      </c>
      <c r="J14" s="345">
        <v>954.25</v>
      </c>
      <c r="K14" s="348">
        <v>41592</v>
      </c>
      <c r="L14" s="348">
        <v>41627</v>
      </c>
      <c r="M14" s="348">
        <v>41639</v>
      </c>
      <c r="N14" s="336"/>
      <c r="O14" s="336"/>
      <c r="P14" s="342" t="s">
        <v>224</v>
      </c>
      <c r="Q14" s="345">
        <v>89903853</v>
      </c>
      <c r="R14" s="345">
        <v>3277000</v>
      </c>
      <c r="S14" s="360"/>
      <c r="T14" s="360"/>
      <c r="U14" s="360"/>
      <c r="V14" s="360"/>
      <c r="W14" s="342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300"/>
      <c r="B15" s="352"/>
      <c r="C15" s="355"/>
      <c r="D15" s="459"/>
      <c r="E15" s="32">
        <v>2</v>
      </c>
      <c r="F15" s="175" t="s">
        <v>52</v>
      </c>
      <c r="G15" s="343"/>
      <c r="H15" s="346"/>
      <c r="I15" s="346"/>
      <c r="J15" s="346"/>
      <c r="K15" s="349"/>
      <c r="L15" s="349"/>
      <c r="M15" s="349"/>
      <c r="N15" s="337"/>
      <c r="O15" s="337"/>
      <c r="P15" s="343"/>
      <c r="Q15" s="346"/>
      <c r="R15" s="346"/>
      <c r="S15" s="361"/>
      <c r="T15" s="361"/>
      <c r="U15" s="361"/>
      <c r="V15" s="361"/>
      <c r="W15" s="343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300"/>
      <c r="B16" s="352"/>
      <c r="C16" s="355"/>
      <c r="D16" s="459"/>
      <c r="E16" s="32">
        <v>3</v>
      </c>
      <c r="F16" s="175" t="s">
        <v>53</v>
      </c>
      <c r="G16" s="343"/>
      <c r="H16" s="346"/>
      <c r="I16" s="346"/>
      <c r="J16" s="346"/>
      <c r="K16" s="349"/>
      <c r="L16" s="349"/>
      <c r="M16" s="349"/>
      <c r="N16" s="337"/>
      <c r="O16" s="337"/>
      <c r="P16" s="343"/>
      <c r="Q16" s="346"/>
      <c r="R16" s="346"/>
      <c r="S16" s="361"/>
      <c r="T16" s="361"/>
      <c r="U16" s="361"/>
      <c r="V16" s="361"/>
      <c r="W16" s="343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301"/>
      <c r="B17" s="353"/>
      <c r="C17" s="356"/>
      <c r="D17" s="460"/>
      <c r="E17" s="32">
        <v>4</v>
      </c>
      <c r="F17" s="175" t="s">
        <v>81</v>
      </c>
      <c r="G17" s="344"/>
      <c r="H17" s="347"/>
      <c r="I17" s="347"/>
      <c r="J17" s="347"/>
      <c r="K17" s="350"/>
      <c r="L17" s="350"/>
      <c r="M17" s="350"/>
      <c r="N17" s="338"/>
      <c r="O17" s="338"/>
      <c r="P17" s="344"/>
      <c r="Q17" s="347"/>
      <c r="R17" s="347"/>
      <c r="S17" s="362"/>
      <c r="T17" s="362"/>
      <c r="U17" s="362"/>
      <c r="V17" s="362"/>
      <c r="W17" s="344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9">
        <v>4</v>
      </c>
      <c r="B18" s="351" t="s">
        <v>226</v>
      </c>
      <c r="C18" s="354" t="s">
        <v>227</v>
      </c>
      <c r="D18" s="458" t="s">
        <v>228</v>
      </c>
      <c r="E18" s="32">
        <v>1</v>
      </c>
      <c r="F18" s="175" t="s">
        <v>46</v>
      </c>
      <c r="G18" s="342" t="s">
        <v>229</v>
      </c>
      <c r="H18" s="345">
        <v>1000</v>
      </c>
      <c r="I18" s="345">
        <v>1037.97</v>
      </c>
      <c r="J18" s="345">
        <v>933.46</v>
      </c>
      <c r="K18" s="348">
        <v>41592</v>
      </c>
      <c r="L18" s="348">
        <v>41627</v>
      </c>
      <c r="M18" s="348">
        <v>41639</v>
      </c>
      <c r="N18" s="336"/>
      <c r="O18" s="336"/>
      <c r="P18" s="342" t="s">
        <v>230</v>
      </c>
      <c r="Q18" s="345">
        <v>92322005</v>
      </c>
      <c r="R18" s="345">
        <v>211000</v>
      </c>
      <c r="S18" s="360"/>
      <c r="T18" s="360"/>
      <c r="U18" s="360"/>
      <c r="V18" s="360"/>
      <c r="W18" s="342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300"/>
      <c r="B19" s="352"/>
      <c r="C19" s="355"/>
      <c r="D19" s="459"/>
      <c r="E19" s="32">
        <v>2</v>
      </c>
      <c r="F19" s="175" t="s">
        <v>52</v>
      </c>
      <c r="G19" s="343"/>
      <c r="H19" s="346"/>
      <c r="I19" s="346"/>
      <c r="J19" s="346"/>
      <c r="K19" s="349"/>
      <c r="L19" s="349"/>
      <c r="M19" s="349"/>
      <c r="N19" s="337"/>
      <c r="O19" s="337"/>
      <c r="P19" s="343"/>
      <c r="Q19" s="346"/>
      <c r="R19" s="346"/>
      <c r="S19" s="361"/>
      <c r="T19" s="361"/>
      <c r="U19" s="361"/>
      <c r="V19" s="361"/>
      <c r="W19" s="343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300"/>
      <c r="B20" s="352"/>
      <c r="C20" s="355"/>
      <c r="D20" s="459"/>
      <c r="E20" s="32">
        <v>3</v>
      </c>
      <c r="F20" s="175" t="s">
        <v>53</v>
      </c>
      <c r="G20" s="343"/>
      <c r="H20" s="346"/>
      <c r="I20" s="346"/>
      <c r="J20" s="346"/>
      <c r="K20" s="349"/>
      <c r="L20" s="349"/>
      <c r="M20" s="349"/>
      <c r="N20" s="337"/>
      <c r="O20" s="337"/>
      <c r="P20" s="343"/>
      <c r="Q20" s="346"/>
      <c r="R20" s="346"/>
      <c r="S20" s="361"/>
      <c r="T20" s="361"/>
      <c r="U20" s="361"/>
      <c r="V20" s="361"/>
      <c r="W20" s="343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301"/>
      <c r="B21" s="353"/>
      <c r="C21" s="356"/>
      <c r="D21" s="460"/>
      <c r="E21" s="32">
        <v>4</v>
      </c>
      <c r="F21" s="175" t="s">
        <v>81</v>
      </c>
      <c r="G21" s="344"/>
      <c r="H21" s="347"/>
      <c r="I21" s="347"/>
      <c r="J21" s="347"/>
      <c r="K21" s="350"/>
      <c r="L21" s="350"/>
      <c r="M21" s="350"/>
      <c r="N21" s="338"/>
      <c r="O21" s="338"/>
      <c r="P21" s="344"/>
      <c r="Q21" s="347"/>
      <c r="R21" s="347"/>
      <c r="S21" s="362"/>
      <c r="T21" s="362"/>
      <c r="U21" s="362"/>
      <c r="V21" s="362"/>
      <c r="W21" s="344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9">
        <v>5</v>
      </c>
      <c r="B22" s="351" t="s">
        <v>232</v>
      </c>
      <c r="C22" s="354" t="s">
        <v>233</v>
      </c>
      <c r="D22" s="458" t="s">
        <v>234</v>
      </c>
      <c r="E22" s="32">
        <v>1</v>
      </c>
      <c r="F22" s="175" t="s">
        <v>46</v>
      </c>
      <c r="G22" s="342" t="s">
        <v>235</v>
      </c>
      <c r="H22" s="345">
        <v>1000</v>
      </c>
      <c r="I22" s="345">
        <v>1086.26</v>
      </c>
      <c r="J22" s="345">
        <v>976.91</v>
      </c>
      <c r="K22" s="348">
        <v>41592</v>
      </c>
      <c r="L22" s="348">
        <v>41627</v>
      </c>
      <c r="M22" s="348">
        <v>41639</v>
      </c>
      <c r="N22" s="336"/>
      <c r="O22" s="336"/>
      <c r="P22" s="342" t="s">
        <v>236</v>
      </c>
      <c r="Q22" s="345">
        <v>95447562</v>
      </c>
      <c r="R22" s="345">
        <v>2458000</v>
      </c>
      <c r="S22" s="360"/>
      <c r="T22" s="360"/>
      <c r="U22" s="360"/>
      <c r="V22" s="360"/>
      <c r="W22" s="342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300"/>
      <c r="B23" s="352"/>
      <c r="C23" s="355"/>
      <c r="D23" s="459"/>
      <c r="E23" s="32">
        <v>2</v>
      </c>
      <c r="F23" s="175" t="s">
        <v>52</v>
      </c>
      <c r="G23" s="343"/>
      <c r="H23" s="346"/>
      <c r="I23" s="346"/>
      <c r="J23" s="346"/>
      <c r="K23" s="349"/>
      <c r="L23" s="349"/>
      <c r="M23" s="349"/>
      <c r="N23" s="337"/>
      <c r="O23" s="337"/>
      <c r="P23" s="343"/>
      <c r="Q23" s="346"/>
      <c r="R23" s="346"/>
      <c r="S23" s="361"/>
      <c r="T23" s="361"/>
      <c r="U23" s="361"/>
      <c r="V23" s="361"/>
      <c r="W23" s="343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300"/>
      <c r="B24" s="352"/>
      <c r="C24" s="355"/>
      <c r="D24" s="459"/>
      <c r="E24" s="32">
        <v>3</v>
      </c>
      <c r="F24" s="175" t="s">
        <v>53</v>
      </c>
      <c r="G24" s="343"/>
      <c r="H24" s="346"/>
      <c r="I24" s="346"/>
      <c r="J24" s="346"/>
      <c r="K24" s="349"/>
      <c r="L24" s="349"/>
      <c r="M24" s="349"/>
      <c r="N24" s="337"/>
      <c r="O24" s="337"/>
      <c r="P24" s="343"/>
      <c r="Q24" s="346"/>
      <c r="R24" s="346"/>
      <c r="S24" s="361"/>
      <c r="T24" s="361"/>
      <c r="U24" s="361"/>
      <c r="V24" s="361"/>
      <c r="W24" s="343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301"/>
      <c r="B25" s="353"/>
      <c r="C25" s="356"/>
      <c r="D25" s="460"/>
      <c r="E25" s="32">
        <v>4</v>
      </c>
      <c r="F25" s="175" t="s">
        <v>81</v>
      </c>
      <c r="G25" s="344"/>
      <c r="H25" s="347"/>
      <c r="I25" s="347"/>
      <c r="J25" s="347"/>
      <c r="K25" s="350"/>
      <c r="L25" s="350"/>
      <c r="M25" s="350"/>
      <c r="N25" s="338"/>
      <c r="O25" s="338"/>
      <c r="P25" s="344"/>
      <c r="Q25" s="347"/>
      <c r="R25" s="347"/>
      <c r="S25" s="362"/>
      <c r="T25" s="362"/>
      <c r="U25" s="362"/>
      <c r="V25" s="362"/>
      <c r="W25" s="344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9">
        <v>6</v>
      </c>
      <c r="B26" s="351" t="s">
        <v>239</v>
      </c>
      <c r="C26" s="354" t="s">
        <v>233</v>
      </c>
      <c r="D26" s="458" t="s">
        <v>240</v>
      </c>
      <c r="E26" s="32">
        <v>1</v>
      </c>
      <c r="F26" s="175" t="s">
        <v>46</v>
      </c>
      <c r="G26" s="342" t="s">
        <v>241</v>
      </c>
      <c r="H26" s="345">
        <v>1000</v>
      </c>
      <c r="I26" s="345">
        <v>1085.58</v>
      </c>
      <c r="J26" s="345">
        <v>976.3</v>
      </c>
      <c r="K26" s="348">
        <v>41592</v>
      </c>
      <c r="L26" s="348">
        <v>41627</v>
      </c>
      <c r="M26" s="348">
        <v>41639</v>
      </c>
      <c r="N26" s="336"/>
      <c r="O26" s="336"/>
      <c r="P26" s="342" t="s">
        <v>242</v>
      </c>
      <c r="Q26" s="40"/>
      <c r="R26" s="336"/>
      <c r="S26" s="336"/>
      <c r="T26" s="336"/>
      <c r="U26" s="336"/>
      <c r="V26" s="336"/>
      <c r="W26" s="342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300"/>
      <c r="B27" s="352"/>
      <c r="C27" s="355"/>
      <c r="D27" s="459"/>
      <c r="E27" s="32">
        <v>2</v>
      </c>
      <c r="F27" s="175" t="s">
        <v>52</v>
      </c>
      <c r="G27" s="343"/>
      <c r="H27" s="346"/>
      <c r="I27" s="346"/>
      <c r="J27" s="346"/>
      <c r="K27" s="349"/>
      <c r="L27" s="349"/>
      <c r="M27" s="349"/>
      <c r="N27" s="337"/>
      <c r="O27" s="337"/>
      <c r="P27" s="343"/>
      <c r="Q27" s="40"/>
      <c r="R27" s="337"/>
      <c r="S27" s="337"/>
      <c r="T27" s="337"/>
      <c r="U27" s="337"/>
      <c r="V27" s="337"/>
      <c r="W27" s="343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300"/>
      <c r="B28" s="363"/>
      <c r="C28" s="355"/>
      <c r="D28" s="459"/>
      <c r="E28" s="32">
        <v>3</v>
      </c>
      <c r="F28" s="175" t="s">
        <v>53</v>
      </c>
      <c r="G28" s="343"/>
      <c r="H28" s="346"/>
      <c r="I28" s="346"/>
      <c r="J28" s="346"/>
      <c r="K28" s="349"/>
      <c r="L28" s="349"/>
      <c r="M28" s="349"/>
      <c r="N28" s="337"/>
      <c r="O28" s="337"/>
      <c r="P28" s="343"/>
      <c r="Q28" s="40"/>
      <c r="R28" s="337"/>
      <c r="S28" s="337"/>
      <c r="T28" s="337"/>
      <c r="U28" s="337"/>
      <c r="V28" s="337"/>
      <c r="W28" s="343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301"/>
      <c r="B29" s="364"/>
      <c r="C29" s="356"/>
      <c r="D29" s="460"/>
      <c r="E29" s="32">
        <v>4</v>
      </c>
      <c r="F29" s="175" t="s">
        <v>81</v>
      </c>
      <c r="G29" s="344"/>
      <c r="H29" s="347"/>
      <c r="I29" s="347"/>
      <c r="J29" s="347"/>
      <c r="K29" s="350"/>
      <c r="L29" s="350"/>
      <c r="M29" s="350"/>
      <c r="N29" s="338"/>
      <c r="O29" s="338"/>
      <c r="P29" s="344"/>
      <c r="Q29" s="40"/>
      <c r="R29" s="338"/>
      <c r="S29" s="338"/>
      <c r="T29" s="338"/>
      <c r="U29" s="338"/>
      <c r="V29" s="338"/>
      <c r="W29" s="344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9">
        <v>7</v>
      </c>
      <c r="B30" s="351" t="s">
        <v>244</v>
      </c>
      <c r="C30" s="354" t="s">
        <v>245</v>
      </c>
      <c r="D30" s="458" t="s">
        <v>246</v>
      </c>
      <c r="E30" s="32">
        <v>1</v>
      </c>
      <c r="F30" s="175" t="s">
        <v>46</v>
      </c>
      <c r="G30" s="365" t="s">
        <v>247</v>
      </c>
      <c r="H30" s="345">
        <v>1000</v>
      </c>
      <c r="I30" s="345">
        <v>1085.45</v>
      </c>
      <c r="J30" s="345">
        <v>976.18</v>
      </c>
      <c r="K30" s="348">
        <v>41592</v>
      </c>
      <c r="L30" s="348">
        <v>41627</v>
      </c>
      <c r="M30" s="348">
        <v>41639</v>
      </c>
      <c r="N30" s="336"/>
      <c r="O30" s="336"/>
      <c r="P30" s="336" t="s">
        <v>164</v>
      </c>
      <c r="Q30" s="336"/>
      <c r="R30" s="336"/>
      <c r="S30" s="336"/>
      <c r="T30" s="336"/>
      <c r="U30" s="336"/>
      <c r="V30" s="336"/>
      <c r="W30" s="339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300"/>
      <c r="B31" s="352"/>
      <c r="C31" s="355"/>
      <c r="D31" s="459"/>
      <c r="E31" s="32">
        <v>2</v>
      </c>
      <c r="F31" s="175" t="s">
        <v>52</v>
      </c>
      <c r="G31" s="366"/>
      <c r="H31" s="346"/>
      <c r="I31" s="346"/>
      <c r="J31" s="346"/>
      <c r="K31" s="349"/>
      <c r="L31" s="349"/>
      <c r="M31" s="349"/>
      <c r="N31" s="337"/>
      <c r="O31" s="337"/>
      <c r="P31" s="337"/>
      <c r="Q31" s="337"/>
      <c r="R31" s="337"/>
      <c r="S31" s="337"/>
      <c r="T31" s="337"/>
      <c r="U31" s="337"/>
      <c r="V31" s="337"/>
      <c r="W31" s="340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300"/>
      <c r="B32" s="352"/>
      <c r="C32" s="355"/>
      <c r="D32" s="459"/>
      <c r="E32" s="32">
        <v>3</v>
      </c>
      <c r="F32" s="175" t="s">
        <v>53</v>
      </c>
      <c r="G32" s="366"/>
      <c r="H32" s="346"/>
      <c r="I32" s="346"/>
      <c r="J32" s="346"/>
      <c r="K32" s="349"/>
      <c r="L32" s="349"/>
      <c r="M32" s="349"/>
      <c r="N32" s="337"/>
      <c r="O32" s="337"/>
      <c r="P32" s="337"/>
      <c r="Q32" s="337"/>
      <c r="R32" s="337"/>
      <c r="S32" s="337"/>
      <c r="T32" s="337"/>
      <c r="U32" s="337"/>
      <c r="V32" s="337"/>
      <c r="W32" s="340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301"/>
      <c r="B33" s="353"/>
      <c r="C33" s="356"/>
      <c r="D33" s="460"/>
      <c r="E33" s="32">
        <v>4</v>
      </c>
      <c r="F33" s="175" t="s">
        <v>81</v>
      </c>
      <c r="G33" s="367"/>
      <c r="H33" s="347"/>
      <c r="I33" s="347"/>
      <c r="J33" s="347"/>
      <c r="K33" s="350"/>
      <c r="L33" s="350"/>
      <c r="M33" s="350"/>
      <c r="N33" s="338"/>
      <c r="O33" s="338"/>
      <c r="P33" s="338"/>
      <c r="Q33" s="338"/>
      <c r="R33" s="338"/>
      <c r="S33" s="338"/>
      <c r="T33" s="338"/>
      <c r="U33" s="338"/>
      <c r="V33" s="338"/>
      <c r="W33" s="341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9">
        <v>8</v>
      </c>
      <c r="B34" s="351" t="s">
        <v>249</v>
      </c>
      <c r="C34" s="354" t="s">
        <v>250</v>
      </c>
      <c r="D34" s="458" t="s">
        <v>251</v>
      </c>
      <c r="E34" s="32">
        <v>1</v>
      </c>
      <c r="F34" s="175" t="s">
        <v>46</v>
      </c>
      <c r="G34" s="342" t="s">
        <v>252</v>
      </c>
      <c r="H34" s="345">
        <v>1000</v>
      </c>
      <c r="I34" s="345">
        <v>1055.6600000000001</v>
      </c>
      <c r="J34" s="345">
        <v>949.38</v>
      </c>
      <c r="K34" s="348">
        <v>41592</v>
      </c>
      <c r="L34" s="348">
        <v>41627</v>
      </c>
      <c r="M34" s="348">
        <v>41639</v>
      </c>
      <c r="N34" s="336"/>
      <c r="O34" s="336"/>
      <c r="P34" s="342" t="s">
        <v>253</v>
      </c>
      <c r="Q34" s="345">
        <v>91001706</v>
      </c>
      <c r="R34" s="345">
        <v>2765000</v>
      </c>
      <c r="S34" s="336"/>
      <c r="T34" s="336"/>
      <c r="U34" s="336"/>
      <c r="V34" s="336"/>
      <c r="W34" s="339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300"/>
      <c r="B35" s="352"/>
      <c r="C35" s="355"/>
      <c r="D35" s="459"/>
      <c r="E35" s="32">
        <v>2</v>
      </c>
      <c r="F35" s="175" t="s">
        <v>52</v>
      </c>
      <c r="G35" s="343"/>
      <c r="H35" s="346"/>
      <c r="I35" s="346"/>
      <c r="J35" s="346"/>
      <c r="K35" s="349"/>
      <c r="L35" s="349"/>
      <c r="M35" s="349"/>
      <c r="N35" s="337"/>
      <c r="O35" s="337"/>
      <c r="P35" s="343"/>
      <c r="Q35" s="346"/>
      <c r="R35" s="346"/>
      <c r="S35" s="337"/>
      <c r="T35" s="337"/>
      <c r="U35" s="337"/>
      <c r="V35" s="337"/>
      <c r="W35" s="340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300"/>
      <c r="B36" s="352"/>
      <c r="C36" s="355"/>
      <c r="D36" s="459"/>
      <c r="E36" s="32">
        <v>3</v>
      </c>
      <c r="F36" s="175" t="s">
        <v>53</v>
      </c>
      <c r="G36" s="343"/>
      <c r="H36" s="346"/>
      <c r="I36" s="346"/>
      <c r="J36" s="346"/>
      <c r="K36" s="349"/>
      <c r="L36" s="349"/>
      <c r="M36" s="349"/>
      <c r="N36" s="337"/>
      <c r="O36" s="337"/>
      <c r="P36" s="343"/>
      <c r="Q36" s="346"/>
      <c r="R36" s="346"/>
      <c r="S36" s="337"/>
      <c r="T36" s="337"/>
      <c r="U36" s="337"/>
      <c r="V36" s="337"/>
      <c r="W36" s="340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301"/>
      <c r="B37" s="353"/>
      <c r="C37" s="356"/>
      <c r="D37" s="460"/>
      <c r="E37" s="32">
        <v>4</v>
      </c>
      <c r="F37" s="175" t="s">
        <v>81</v>
      </c>
      <c r="G37" s="344"/>
      <c r="H37" s="347"/>
      <c r="I37" s="347"/>
      <c r="J37" s="347"/>
      <c r="K37" s="350"/>
      <c r="L37" s="350"/>
      <c r="M37" s="350"/>
      <c r="N37" s="338"/>
      <c r="O37" s="338"/>
      <c r="P37" s="344"/>
      <c r="Q37" s="347"/>
      <c r="R37" s="347"/>
      <c r="S37" s="338"/>
      <c r="T37" s="337"/>
      <c r="U37" s="338"/>
      <c r="V37" s="338"/>
      <c r="W37" s="341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9">
        <v>9</v>
      </c>
      <c r="B38" s="351" t="s">
        <v>255</v>
      </c>
      <c r="C38" s="354" t="s">
        <v>250</v>
      </c>
      <c r="D38" s="458" t="s">
        <v>256</v>
      </c>
      <c r="E38" s="32">
        <v>1</v>
      </c>
      <c r="F38" s="175" t="s">
        <v>46</v>
      </c>
      <c r="G38" s="342" t="s">
        <v>257</v>
      </c>
      <c r="H38" s="345">
        <v>1000</v>
      </c>
      <c r="I38" s="345">
        <v>1053.26</v>
      </c>
      <c r="J38" s="345">
        <v>947.22</v>
      </c>
      <c r="K38" s="348">
        <v>41778</v>
      </c>
      <c r="L38" s="348">
        <v>41816</v>
      </c>
      <c r="M38" s="348">
        <v>41827</v>
      </c>
      <c r="N38" s="336"/>
      <c r="O38" s="336"/>
      <c r="P38" s="336" t="s">
        <v>258</v>
      </c>
      <c r="Q38" s="336"/>
      <c r="R38" s="336"/>
      <c r="S38" s="336"/>
      <c r="T38" s="336"/>
      <c r="U38" s="336"/>
      <c r="V38" s="336"/>
      <c r="W38" s="339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300"/>
      <c r="B39" s="352"/>
      <c r="C39" s="355"/>
      <c r="D39" s="459"/>
      <c r="E39" s="32">
        <v>2</v>
      </c>
      <c r="F39" s="175" t="s">
        <v>52</v>
      </c>
      <c r="G39" s="343"/>
      <c r="H39" s="346"/>
      <c r="I39" s="346"/>
      <c r="J39" s="346"/>
      <c r="K39" s="349"/>
      <c r="L39" s="349"/>
      <c r="M39" s="349"/>
      <c r="N39" s="337"/>
      <c r="O39" s="337"/>
      <c r="P39" s="337"/>
      <c r="Q39" s="337"/>
      <c r="R39" s="337"/>
      <c r="S39" s="337"/>
      <c r="T39" s="337"/>
      <c r="U39" s="337"/>
      <c r="V39" s="337"/>
      <c r="W39" s="340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300"/>
      <c r="B40" s="352"/>
      <c r="C40" s="355"/>
      <c r="D40" s="459"/>
      <c r="E40" s="32">
        <v>3</v>
      </c>
      <c r="F40" s="175" t="s">
        <v>53</v>
      </c>
      <c r="G40" s="343"/>
      <c r="H40" s="346"/>
      <c r="I40" s="346"/>
      <c r="J40" s="346"/>
      <c r="K40" s="349"/>
      <c r="L40" s="349"/>
      <c r="M40" s="349"/>
      <c r="N40" s="337"/>
      <c r="O40" s="337"/>
      <c r="P40" s="337"/>
      <c r="Q40" s="337"/>
      <c r="R40" s="337"/>
      <c r="S40" s="337"/>
      <c r="T40" s="337"/>
      <c r="U40" s="337"/>
      <c r="V40" s="337"/>
      <c r="W40" s="340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301"/>
      <c r="B41" s="353"/>
      <c r="C41" s="356"/>
      <c r="D41" s="460"/>
      <c r="E41" s="32">
        <v>4</v>
      </c>
      <c r="F41" s="175" t="s">
        <v>81</v>
      </c>
      <c r="G41" s="344"/>
      <c r="H41" s="347"/>
      <c r="I41" s="347"/>
      <c r="J41" s="347"/>
      <c r="K41" s="350"/>
      <c r="L41" s="350"/>
      <c r="M41" s="350"/>
      <c r="N41" s="338"/>
      <c r="O41" s="338"/>
      <c r="P41" s="338"/>
      <c r="Q41" s="338"/>
      <c r="R41" s="338"/>
      <c r="S41" s="338"/>
      <c r="T41" s="338"/>
      <c r="U41" s="338"/>
      <c r="V41" s="338"/>
      <c r="W41" s="341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9">
        <v>10</v>
      </c>
      <c r="B42" s="351" t="s">
        <v>260</v>
      </c>
      <c r="C42" s="354" t="s">
        <v>129</v>
      </c>
      <c r="D42" s="458" t="s">
        <v>261</v>
      </c>
      <c r="E42" s="32">
        <v>1</v>
      </c>
      <c r="F42" s="175" t="s">
        <v>46</v>
      </c>
      <c r="G42" s="342" t="s">
        <v>229</v>
      </c>
      <c r="H42" s="345">
        <v>1000</v>
      </c>
      <c r="I42" s="345">
        <v>1035.79</v>
      </c>
      <c r="J42" s="345">
        <v>931.5</v>
      </c>
      <c r="K42" s="348">
        <v>41592</v>
      </c>
      <c r="L42" s="348" t="s">
        <v>66</v>
      </c>
      <c r="M42" s="348">
        <v>41639</v>
      </c>
      <c r="N42" s="336"/>
      <c r="O42" s="336"/>
      <c r="P42" s="342" t="s">
        <v>230</v>
      </c>
      <c r="Q42" s="336"/>
      <c r="R42" s="345">
        <v>214000</v>
      </c>
      <c r="S42" s="336"/>
      <c r="T42" s="336"/>
      <c r="U42" s="336"/>
      <c r="V42" s="336"/>
      <c r="W42" s="342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300"/>
      <c r="B43" s="352"/>
      <c r="C43" s="355"/>
      <c r="D43" s="459"/>
      <c r="E43" s="32">
        <v>2</v>
      </c>
      <c r="F43" s="175" t="s">
        <v>52</v>
      </c>
      <c r="G43" s="343"/>
      <c r="H43" s="346"/>
      <c r="I43" s="346"/>
      <c r="J43" s="346"/>
      <c r="K43" s="349"/>
      <c r="L43" s="349"/>
      <c r="M43" s="349"/>
      <c r="N43" s="337"/>
      <c r="O43" s="337"/>
      <c r="P43" s="343"/>
      <c r="Q43" s="337"/>
      <c r="R43" s="346"/>
      <c r="S43" s="337"/>
      <c r="T43" s="337"/>
      <c r="U43" s="337"/>
      <c r="V43" s="337"/>
      <c r="W43" s="343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300"/>
      <c r="B44" s="352"/>
      <c r="C44" s="355"/>
      <c r="D44" s="459"/>
      <c r="E44" s="32">
        <v>3</v>
      </c>
      <c r="F44" s="175" t="s">
        <v>53</v>
      </c>
      <c r="G44" s="343"/>
      <c r="H44" s="346"/>
      <c r="I44" s="346"/>
      <c r="J44" s="346"/>
      <c r="K44" s="349"/>
      <c r="L44" s="349"/>
      <c r="M44" s="349"/>
      <c r="N44" s="337"/>
      <c r="O44" s="337"/>
      <c r="P44" s="343"/>
      <c r="Q44" s="337"/>
      <c r="R44" s="346"/>
      <c r="S44" s="337"/>
      <c r="T44" s="337"/>
      <c r="U44" s="337"/>
      <c r="V44" s="337"/>
      <c r="W44" s="343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301"/>
      <c r="B45" s="353"/>
      <c r="C45" s="356"/>
      <c r="D45" s="460"/>
      <c r="E45" s="32">
        <v>4</v>
      </c>
      <c r="F45" s="175" t="s">
        <v>81</v>
      </c>
      <c r="G45" s="344"/>
      <c r="H45" s="347"/>
      <c r="I45" s="347"/>
      <c r="J45" s="347"/>
      <c r="K45" s="350"/>
      <c r="L45" s="350"/>
      <c r="M45" s="350"/>
      <c r="N45" s="338"/>
      <c r="O45" s="338"/>
      <c r="P45" s="344"/>
      <c r="Q45" s="338"/>
      <c r="R45" s="347"/>
      <c r="S45" s="338"/>
      <c r="T45" s="338"/>
      <c r="U45" s="338"/>
      <c r="V45" s="338"/>
      <c r="W45" s="344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9">
        <v>11</v>
      </c>
      <c r="B46" s="351" t="s">
        <v>263</v>
      </c>
      <c r="C46" s="354" t="s">
        <v>264</v>
      </c>
      <c r="D46" s="458" t="s">
        <v>265</v>
      </c>
      <c r="E46" s="32">
        <v>1</v>
      </c>
      <c r="F46" s="175" t="s">
        <v>46</v>
      </c>
      <c r="G46" s="342" t="s">
        <v>266</v>
      </c>
      <c r="H46" s="345">
        <v>1000</v>
      </c>
      <c r="I46" s="345">
        <v>1063.8900000000001</v>
      </c>
      <c r="J46" s="345">
        <v>956.78</v>
      </c>
      <c r="K46" s="348">
        <v>41592</v>
      </c>
      <c r="L46" s="348">
        <v>41627</v>
      </c>
      <c r="M46" s="348">
        <v>41639</v>
      </c>
      <c r="N46" s="336"/>
      <c r="O46" s="336"/>
      <c r="P46" s="342" t="s">
        <v>267</v>
      </c>
      <c r="Q46" s="345">
        <v>91805534</v>
      </c>
      <c r="R46" s="345">
        <v>2766000</v>
      </c>
      <c r="S46" s="336"/>
      <c r="T46" s="336"/>
      <c r="U46" s="336"/>
      <c r="V46" s="336"/>
      <c r="W46" s="342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300"/>
      <c r="B47" s="352"/>
      <c r="C47" s="355"/>
      <c r="D47" s="459"/>
      <c r="E47" s="32">
        <v>2</v>
      </c>
      <c r="F47" s="175" t="s">
        <v>52</v>
      </c>
      <c r="G47" s="343"/>
      <c r="H47" s="346"/>
      <c r="I47" s="346"/>
      <c r="J47" s="346"/>
      <c r="K47" s="349"/>
      <c r="L47" s="349"/>
      <c r="M47" s="349"/>
      <c r="N47" s="337"/>
      <c r="O47" s="337"/>
      <c r="P47" s="343"/>
      <c r="Q47" s="346"/>
      <c r="R47" s="346"/>
      <c r="S47" s="337"/>
      <c r="T47" s="337"/>
      <c r="U47" s="337"/>
      <c r="V47" s="337"/>
      <c r="W47" s="343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300"/>
      <c r="B48" s="352"/>
      <c r="C48" s="355"/>
      <c r="D48" s="459"/>
      <c r="E48" s="32">
        <v>3</v>
      </c>
      <c r="F48" s="175" t="s">
        <v>53</v>
      </c>
      <c r="G48" s="343"/>
      <c r="H48" s="346"/>
      <c r="I48" s="346"/>
      <c r="J48" s="346"/>
      <c r="K48" s="349"/>
      <c r="L48" s="349"/>
      <c r="M48" s="349"/>
      <c r="N48" s="337"/>
      <c r="O48" s="337"/>
      <c r="P48" s="343"/>
      <c r="Q48" s="346"/>
      <c r="R48" s="346"/>
      <c r="S48" s="337"/>
      <c r="T48" s="337"/>
      <c r="U48" s="337"/>
      <c r="V48" s="337"/>
      <c r="W48" s="343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301"/>
      <c r="B49" s="353"/>
      <c r="C49" s="356"/>
      <c r="D49" s="460"/>
      <c r="E49" s="32">
        <v>4</v>
      </c>
      <c r="F49" s="175" t="s">
        <v>81</v>
      </c>
      <c r="G49" s="344"/>
      <c r="H49" s="347"/>
      <c r="I49" s="347"/>
      <c r="J49" s="347"/>
      <c r="K49" s="350"/>
      <c r="L49" s="350"/>
      <c r="M49" s="350"/>
      <c r="N49" s="338"/>
      <c r="O49" s="338"/>
      <c r="P49" s="344"/>
      <c r="Q49" s="347"/>
      <c r="R49" s="347"/>
      <c r="S49" s="338"/>
      <c r="T49" s="338"/>
      <c r="U49" s="338"/>
      <c r="V49" s="338"/>
      <c r="W49" s="344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321">
        <v>12</v>
      </c>
      <c r="B50" s="374" t="s">
        <v>269</v>
      </c>
      <c r="C50" s="375" t="s">
        <v>270</v>
      </c>
      <c r="D50" s="461" t="s">
        <v>271</v>
      </c>
      <c r="E50" s="32">
        <v>1</v>
      </c>
      <c r="F50" s="175" t="s">
        <v>46</v>
      </c>
      <c r="G50" s="371" t="s">
        <v>365</v>
      </c>
      <c r="H50" s="369">
        <v>1000</v>
      </c>
      <c r="I50" s="369">
        <v>1076.97</v>
      </c>
      <c r="J50" s="369">
        <v>968.55</v>
      </c>
      <c r="K50" s="373">
        <v>41778</v>
      </c>
      <c r="L50" s="373">
        <v>41816</v>
      </c>
      <c r="M50" s="373">
        <v>41827</v>
      </c>
      <c r="N50" s="368"/>
      <c r="O50" s="368"/>
      <c r="P50" s="371" t="s">
        <v>272</v>
      </c>
      <c r="Q50" s="372"/>
      <c r="R50" s="369"/>
      <c r="S50" s="368"/>
      <c r="T50" s="369"/>
      <c r="U50" s="368"/>
      <c r="V50" s="369"/>
      <c r="W50" s="370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321"/>
      <c r="B51" s="374"/>
      <c r="C51" s="375"/>
      <c r="D51" s="461"/>
      <c r="E51" s="32">
        <v>2</v>
      </c>
      <c r="F51" s="175" t="s">
        <v>52</v>
      </c>
      <c r="G51" s="371"/>
      <c r="H51" s="369"/>
      <c r="I51" s="369"/>
      <c r="J51" s="369"/>
      <c r="K51" s="373"/>
      <c r="L51" s="373"/>
      <c r="M51" s="373"/>
      <c r="N51" s="368"/>
      <c r="O51" s="368"/>
      <c r="P51" s="371"/>
      <c r="Q51" s="372"/>
      <c r="R51" s="369"/>
      <c r="S51" s="368"/>
      <c r="T51" s="369"/>
      <c r="U51" s="368"/>
      <c r="V51" s="369"/>
      <c r="W51" s="370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321"/>
      <c r="B52" s="374"/>
      <c r="C52" s="375"/>
      <c r="D52" s="461"/>
      <c r="E52" s="32">
        <v>3</v>
      </c>
      <c r="F52" s="175" t="s">
        <v>53</v>
      </c>
      <c r="G52" s="371"/>
      <c r="H52" s="369"/>
      <c r="I52" s="369"/>
      <c r="J52" s="369"/>
      <c r="K52" s="373"/>
      <c r="L52" s="373"/>
      <c r="M52" s="373"/>
      <c r="N52" s="368"/>
      <c r="O52" s="368"/>
      <c r="P52" s="371"/>
      <c r="Q52" s="372"/>
      <c r="R52" s="369"/>
      <c r="S52" s="368"/>
      <c r="T52" s="369"/>
      <c r="U52" s="368"/>
      <c r="V52" s="369"/>
      <c r="W52" s="370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321"/>
      <c r="B53" s="374"/>
      <c r="C53" s="375"/>
      <c r="D53" s="461"/>
      <c r="E53" s="32">
        <v>4</v>
      </c>
      <c r="F53" s="175" t="s">
        <v>81</v>
      </c>
      <c r="G53" s="371"/>
      <c r="H53" s="369"/>
      <c r="I53" s="369"/>
      <c r="J53" s="369"/>
      <c r="K53" s="373"/>
      <c r="L53" s="373"/>
      <c r="M53" s="373"/>
      <c r="N53" s="368"/>
      <c r="O53" s="368"/>
      <c r="P53" s="371"/>
      <c r="Q53" s="372"/>
      <c r="R53" s="369"/>
      <c r="S53" s="368"/>
      <c r="T53" s="369"/>
      <c r="U53" s="368"/>
      <c r="V53" s="369"/>
      <c r="W53" s="370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9">
        <v>13</v>
      </c>
      <c r="B54" s="351" t="s">
        <v>274</v>
      </c>
      <c r="C54" s="354" t="s">
        <v>275</v>
      </c>
      <c r="D54" s="458" t="s">
        <v>276</v>
      </c>
      <c r="E54" s="32">
        <v>1</v>
      </c>
      <c r="F54" s="175" t="s">
        <v>46</v>
      </c>
      <c r="G54" s="365" t="s">
        <v>214</v>
      </c>
      <c r="H54" s="345">
        <v>1000</v>
      </c>
      <c r="I54" s="345">
        <v>1119.56</v>
      </c>
      <c r="J54" s="345">
        <v>1006.87</v>
      </c>
      <c r="K54" s="348">
        <v>41592</v>
      </c>
      <c r="L54" s="348">
        <v>41627</v>
      </c>
      <c r="M54" s="348">
        <v>41639</v>
      </c>
      <c r="N54" s="336"/>
      <c r="O54" s="336"/>
      <c r="P54" s="342" t="s">
        <v>277</v>
      </c>
      <c r="Q54" s="345">
        <v>98818167</v>
      </c>
      <c r="R54" s="345">
        <v>2436000</v>
      </c>
      <c r="S54" s="336"/>
      <c r="T54" s="336"/>
      <c r="U54" s="336"/>
      <c r="V54" s="336"/>
      <c r="W54" s="339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300"/>
      <c r="B55" s="352"/>
      <c r="C55" s="355"/>
      <c r="D55" s="459"/>
      <c r="E55" s="32">
        <v>2</v>
      </c>
      <c r="F55" s="175" t="s">
        <v>52</v>
      </c>
      <c r="G55" s="366"/>
      <c r="H55" s="346"/>
      <c r="I55" s="346"/>
      <c r="J55" s="346"/>
      <c r="K55" s="349"/>
      <c r="L55" s="349"/>
      <c r="M55" s="349"/>
      <c r="N55" s="337"/>
      <c r="O55" s="337"/>
      <c r="P55" s="343"/>
      <c r="Q55" s="346"/>
      <c r="R55" s="346"/>
      <c r="S55" s="337"/>
      <c r="T55" s="337"/>
      <c r="U55" s="337"/>
      <c r="V55" s="337"/>
      <c r="W55" s="340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300"/>
      <c r="B56" s="352"/>
      <c r="C56" s="355"/>
      <c r="D56" s="459"/>
      <c r="E56" s="32">
        <v>3</v>
      </c>
      <c r="F56" s="175" t="s">
        <v>53</v>
      </c>
      <c r="G56" s="366"/>
      <c r="H56" s="346"/>
      <c r="I56" s="346"/>
      <c r="J56" s="346"/>
      <c r="K56" s="349"/>
      <c r="L56" s="349"/>
      <c r="M56" s="349"/>
      <c r="N56" s="337"/>
      <c r="O56" s="337"/>
      <c r="P56" s="343"/>
      <c r="Q56" s="346"/>
      <c r="R56" s="346"/>
      <c r="S56" s="337"/>
      <c r="T56" s="337"/>
      <c r="U56" s="337"/>
      <c r="V56" s="337"/>
      <c r="W56" s="340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301"/>
      <c r="B57" s="353"/>
      <c r="C57" s="356"/>
      <c r="D57" s="460"/>
      <c r="E57" s="32">
        <v>4</v>
      </c>
      <c r="F57" s="175" t="s">
        <v>81</v>
      </c>
      <c r="G57" s="367"/>
      <c r="H57" s="347"/>
      <c r="I57" s="347"/>
      <c r="J57" s="347"/>
      <c r="K57" s="350"/>
      <c r="L57" s="350"/>
      <c r="M57" s="350"/>
      <c r="N57" s="338"/>
      <c r="O57" s="338"/>
      <c r="P57" s="344"/>
      <c r="Q57" s="347"/>
      <c r="R57" s="347"/>
      <c r="S57" s="338"/>
      <c r="T57" s="338"/>
      <c r="U57" s="338"/>
      <c r="V57" s="338"/>
      <c r="W57" s="341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9">
        <v>14</v>
      </c>
      <c r="B58" s="351" t="s">
        <v>281</v>
      </c>
      <c r="C58" s="354" t="s">
        <v>282</v>
      </c>
      <c r="D58" s="458" t="s">
        <v>283</v>
      </c>
      <c r="E58" s="32">
        <v>1</v>
      </c>
      <c r="F58" s="175" t="s">
        <v>46</v>
      </c>
      <c r="G58" s="342" t="s">
        <v>266</v>
      </c>
      <c r="H58" s="345">
        <v>1000</v>
      </c>
      <c r="I58" s="345">
        <v>1079.68</v>
      </c>
      <c r="J58" s="345">
        <v>970.99</v>
      </c>
      <c r="K58" s="348">
        <v>41592</v>
      </c>
      <c r="L58" s="348">
        <v>41627</v>
      </c>
      <c r="M58" s="348">
        <v>41639</v>
      </c>
      <c r="N58" s="336"/>
      <c r="O58" s="336"/>
      <c r="P58" s="342" t="s">
        <v>284</v>
      </c>
      <c r="Q58" s="345"/>
      <c r="R58" s="345"/>
      <c r="S58" s="336"/>
      <c r="T58" s="336"/>
      <c r="U58" s="336"/>
      <c r="V58" s="336"/>
      <c r="W58" s="339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300"/>
      <c r="B59" s="352"/>
      <c r="C59" s="355"/>
      <c r="D59" s="459"/>
      <c r="E59" s="32">
        <v>2</v>
      </c>
      <c r="F59" s="175" t="s">
        <v>52</v>
      </c>
      <c r="G59" s="343"/>
      <c r="H59" s="346"/>
      <c r="I59" s="346"/>
      <c r="J59" s="346"/>
      <c r="K59" s="349"/>
      <c r="L59" s="349"/>
      <c r="M59" s="349"/>
      <c r="N59" s="337"/>
      <c r="O59" s="337"/>
      <c r="P59" s="343"/>
      <c r="Q59" s="346"/>
      <c r="R59" s="346"/>
      <c r="S59" s="337"/>
      <c r="T59" s="337"/>
      <c r="U59" s="337"/>
      <c r="V59" s="337"/>
      <c r="W59" s="340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300"/>
      <c r="B60" s="352"/>
      <c r="C60" s="355"/>
      <c r="D60" s="459"/>
      <c r="E60" s="32">
        <v>3</v>
      </c>
      <c r="F60" s="175" t="s">
        <v>53</v>
      </c>
      <c r="G60" s="343"/>
      <c r="H60" s="346"/>
      <c r="I60" s="346"/>
      <c r="J60" s="346"/>
      <c r="K60" s="349"/>
      <c r="L60" s="349"/>
      <c r="M60" s="349"/>
      <c r="N60" s="337"/>
      <c r="O60" s="337"/>
      <c r="P60" s="343"/>
      <c r="Q60" s="346"/>
      <c r="R60" s="346"/>
      <c r="S60" s="337"/>
      <c r="T60" s="337"/>
      <c r="U60" s="337"/>
      <c r="V60" s="337"/>
      <c r="W60" s="340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301"/>
      <c r="B61" s="353"/>
      <c r="C61" s="356"/>
      <c r="D61" s="460"/>
      <c r="E61" s="32">
        <v>4</v>
      </c>
      <c r="F61" s="175" t="s">
        <v>81</v>
      </c>
      <c r="G61" s="344"/>
      <c r="H61" s="347"/>
      <c r="I61" s="347"/>
      <c r="J61" s="347"/>
      <c r="K61" s="350"/>
      <c r="L61" s="350"/>
      <c r="M61" s="350"/>
      <c r="N61" s="338"/>
      <c r="O61" s="338"/>
      <c r="P61" s="344"/>
      <c r="Q61" s="347"/>
      <c r="R61" s="347"/>
      <c r="S61" s="338"/>
      <c r="T61" s="338"/>
      <c r="U61" s="338"/>
      <c r="V61" s="338"/>
      <c r="W61" s="341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9">
        <v>15</v>
      </c>
      <c r="B62" s="351" t="s">
        <v>286</v>
      </c>
      <c r="C62" s="354" t="s">
        <v>287</v>
      </c>
      <c r="D62" s="458" t="s">
        <v>288</v>
      </c>
      <c r="E62" s="32">
        <v>1</v>
      </c>
      <c r="F62" s="175" t="s">
        <v>46</v>
      </c>
      <c r="G62" s="342" t="s">
        <v>289</v>
      </c>
      <c r="H62" s="345">
        <v>1000</v>
      </c>
      <c r="I62" s="345">
        <v>1148.1400000000001</v>
      </c>
      <c r="J62" s="345">
        <v>1017.83</v>
      </c>
      <c r="K62" s="348">
        <v>41592</v>
      </c>
      <c r="L62" s="348">
        <v>41627</v>
      </c>
      <c r="M62" s="348">
        <v>41639</v>
      </c>
      <c r="N62" s="336"/>
      <c r="O62" s="336"/>
      <c r="P62" s="342" t="s">
        <v>290</v>
      </c>
      <c r="Q62" s="377">
        <v>103261496</v>
      </c>
      <c r="R62" s="345">
        <v>2066200</v>
      </c>
      <c r="S62" s="336"/>
      <c r="T62" s="336"/>
      <c r="U62" s="336"/>
      <c r="V62" s="336"/>
      <c r="W62" s="339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300"/>
      <c r="B63" s="352"/>
      <c r="C63" s="355"/>
      <c r="D63" s="459"/>
      <c r="E63" s="32">
        <v>2</v>
      </c>
      <c r="F63" s="175" t="s">
        <v>52</v>
      </c>
      <c r="G63" s="343"/>
      <c r="H63" s="346"/>
      <c r="I63" s="346"/>
      <c r="J63" s="346"/>
      <c r="K63" s="349"/>
      <c r="L63" s="349"/>
      <c r="M63" s="349"/>
      <c r="N63" s="337"/>
      <c r="O63" s="337"/>
      <c r="P63" s="343"/>
      <c r="Q63" s="378"/>
      <c r="R63" s="346"/>
      <c r="S63" s="337"/>
      <c r="T63" s="337"/>
      <c r="U63" s="337"/>
      <c r="V63" s="337"/>
      <c r="W63" s="340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300"/>
      <c r="B64" s="352"/>
      <c r="C64" s="355"/>
      <c r="D64" s="459"/>
      <c r="E64" s="32">
        <v>3</v>
      </c>
      <c r="F64" s="175" t="s">
        <v>53</v>
      </c>
      <c r="G64" s="343"/>
      <c r="H64" s="346"/>
      <c r="I64" s="346"/>
      <c r="J64" s="346"/>
      <c r="K64" s="349"/>
      <c r="L64" s="349"/>
      <c r="M64" s="349"/>
      <c r="N64" s="337"/>
      <c r="O64" s="337"/>
      <c r="P64" s="343"/>
      <c r="Q64" s="378"/>
      <c r="R64" s="346"/>
      <c r="S64" s="337"/>
      <c r="T64" s="337"/>
      <c r="U64" s="337"/>
      <c r="V64" s="337"/>
      <c r="W64" s="340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301"/>
      <c r="B65" s="353"/>
      <c r="C65" s="356"/>
      <c r="D65" s="460"/>
      <c r="E65" s="32">
        <v>4</v>
      </c>
      <c r="F65" s="175" t="s">
        <v>81</v>
      </c>
      <c r="G65" s="344"/>
      <c r="H65" s="347"/>
      <c r="I65" s="347"/>
      <c r="J65" s="347"/>
      <c r="K65" s="350"/>
      <c r="L65" s="350"/>
      <c r="M65" s="350"/>
      <c r="N65" s="338"/>
      <c r="O65" s="338"/>
      <c r="P65" s="344"/>
      <c r="Q65" s="379"/>
      <c r="R65" s="347"/>
      <c r="S65" s="338"/>
      <c r="T65" s="338"/>
      <c r="U65" s="338"/>
      <c r="V65" s="338"/>
      <c r="W65" s="341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9">
        <v>16</v>
      </c>
      <c r="B66" s="351" t="s">
        <v>292</v>
      </c>
      <c r="C66" s="354" t="s">
        <v>212</v>
      </c>
      <c r="D66" s="458" t="s">
        <v>293</v>
      </c>
      <c r="E66" s="32">
        <v>1</v>
      </c>
      <c r="F66" s="175" t="s">
        <v>46</v>
      </c>
      <c r="G66" s="342" t="s">
        <v>294</v>
      </c>
      <c r="H66" s="345">
        <v>1000</v>
      </c>
      <c r="I66" s="345"/>
      <c r="J66" s="345">
        <v>1074.48</v>
      </c>
      <c r="K66" s="348">
        <v>41778</v>
      </c>
      <c r="L66" s="348">
        <v>41821</v>
      </c>
      <c r="M66" s="348">
        <v>41832</v>
      </c>
      <c r="N66" s="336"/>
      <c r="O66" s="336"/>
      <c r="P66" s="342" t="s">
        <v>164</v>
      </c>
      <c r="Q66" s="383"/>
      <c r="R66" s="345"/>
      <c r="S66" s="336"/>
      <c r="T66" s="336"/>
      <c r="U66" s="336"/>
      <c r="V66" s="336"/>
      <c r="W66" s="339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300"/>
      <c r="B67" s="352"/>
      <c r="C67" s="355"/>
      <c r="D67" s="459"/>
      <c r="E67" s="32">
        <v>2</v>
      </c>
      <c r="F67" s="175" t="s">
        <v>52</v>
      </c>
      <c r="G67" s="343"/>
      <c r="H67" s="346"/>
      <c r="I67" s="346"/>
      <c r="J67" s="346"/>
      <c r="K67" s="349"/>
      <c r="L67" s="349"/>
      <c r="M67" s="349"/>
      <c r="N67" s="337"/>
      <c r="O67" s="337"/>
      <c r="P67" s="343"/>
      <c r="Q67" s="384"/>
      <c r="R67" s="346"/>
      <c r="S67" s="337"/>
      <c r="T67" s="337"/>
      <c r="U67" s="337"/>
      <c r="V67" s="337"/>
      <c r="W67" s="340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300"/>
      <c r="B68" s="352"/>
      <c r="C68" s="355"/>
      <c r="D68" s="459"/>
      <c r="E68" s="32">
        <v>3</v>
      </c>
      <c r="F68" s="175" t="s">
        <v>53</v>
      </c>
      <c r="G68" s="343"/>
      <c r="H68" s="346"/>
      <c r="I68" s="346"/>
      <c r="J68" s="346"/>
      <c r="K68" s="349"/>
      <c r="L68" s="349"/>
      <c r="M68" s="349"/>
      <c r="N68" s="337"/>
      <c r="O68" s="337"/>
      <c r="P68" s="343"/>
      <c r="Q68" s="384"/>
      <c r="R68" s="346"/>
      <c r="S68" s="337"/>
      <c r="T68" s="337"/>
      <c r="U68" s="337"/>
      <c r="V68" s="337"/>
      <c r="W68" s="340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301"/>
      <c r="B69" s="353"/>
      <c r="C69" s="356"/>
      <c r="D69" s="460"/>
      <c r="E69" s="32">
        <v>4</v>
      </c>
      <c r="F69" s="175" t="s">
        <v>81</v>
      </c>
      <c r="G69" s="344"/>
      <c r="H69" s="347"/>
      <c r="I69" s="347"/>
      <c r="J69" s="347"/>
      <c r="K69" s="350"/>
      <c r="L69" s="350"/>
      <c r="M69" s="350"/>
      <c r="N69" s="338"/>
      <c r="O69" s="338"/>
      <c r="P69" s="344"/>
      <c r="Q69" s="385"/>
      <c r="R69" s="347"/>
      <c r="S69" s="338"/>
      <c r="T69" s="338"/>
      <c r="U69" s="338"/>
      <c r="V69" s="338"/>
      <c r="W69" s="341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9">
        <v>17</v>
      </c>
      <c r="B70" s="351" t="s">
        <v>299</v>
      </c>
      <c r="C70" s="354" t="s">
        <v>300</v>
      </c>
      <c r="D70" s="458" t="s">
        <v>301</v>
      </c>
      <c r="E70" s="32">
        <v>1</v>
      </c>
      <c r="F70" s="175" t="s">
        <v>46</v>
      </c>
      <c r="G70" s="342" t="s">
        <v>302</v>
      </c>
      <c r="H70" s="345">
        <v>1000</v>
      </c>
      <c r="I70" s="348"/>
      <c r="J70" s="345">
        <v>1025.2</v>
      </c>
      <c r="K70" s="348">
        <v>41778</v>
      </c>
      <c r="L70" s="348">
        <v>41821</v>
      </c>
      <c r="M70" s="380">
        <v>41832</v>
      </c>
      <c r="N70" s="336"/>
      <c r="O70" s="336"/>
      <c r="P70" s="336"/>
      <c r="Q70" s="336"/>
      <c r="R70" s="336"/>
      <c r="S70" s="336"/>
      <c r="T70" s="336"/>
      <c r="U70" s="336"/>
      <c r="V70" s="336"/>
      <c r="W70" s="339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300"/>
      <c r="B71" s="352"/>
      <c r="C71" s="355"/>
      <c r="D71" s="459"/>
      <c r="E71" s="32">
        <v>2</v>
      </c>
      <c r="F71" s="175" t="s">
        <v>52</v>
      </c>
      <c r="G71" s="343"/>
      <c r="H71" s="346"/>
      <c r="I71" s="349"/>
      <c r="J71" s="346"/>
      <c r="K71" s="349"/>
      <c r="L71" s="349"/>
      <c r="M71" s="381"/>
      <c r="N71" s="337"/>
      <c r="O71" s="337"/>
      <c r="P71" s="337"/>
      <c r="Q71" s="337"/>
      <c r="R71" s="337"/>
      <c r="S71" s="337"/>
      <c r="T71" s="337"/>
      <c r="U71" s="337"/>
      <c r="V71" s="337"/>
      <c r="W71" s="340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300"/>
      <c r="B72" s="352"/>
      <c r="C72" s="355"/>
      <c r="D72" s="459"/>
      <c r="E72" s="32">
        <v>3</v>
      </c>
      <c r="F72" s="175" t="s">
        <v>53</v>
      </c>
      <c r="G72" s="343"/>
      <c r="H72" s="346"/>
      <c r="I72" s="349"/>
      <c r="J72" s="346"/>
      <c r="K72" s="349"/>
      <c r="L72" s="349"/>
      <c r="M72" s="381"/>
      <c r="N72" s="337"/>
      <c r="O72" s="337"/>
      <c r="P72" s="337"/>
      <c r="Q72" s="337"/>
      <c r="R72" s="337"/>
      <c r="S72" s="337"/>
      <c r="T72" s="337"/>
      <c r="U72" s="337"/>
      <c r="V72" s="337"/>
      <c r="W72" s="340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301"/>
      <c r="B73" s="353"/>
      <c r="C73" s="356"/>
      <c r="D73" s="460"/>
      <c r="E73" s="32">
        <v>4</v>
      </c>
      <c r="F73" s="175" t="s">
        <v>81</v>
      </c>
      <c r="G73" s="344"/>
      <c r="H73" s="347"/>
      <c r="I73" s="350"/>
      <c r="J73" s="347"/>
      <c r="K73" s="350"/>
      <c r="L73" s="350"/>
      <c r="M73" s="382"/>
      <c r="N73" s="338"/>
      <c r="O73" s="338"/>
      <c r="P73" s="338"/>
      <c r="Q73" s="338"/>
      <c r="R73" s="338"/>
      <c r="S73" s="338"/>
      <c r="T73" s="338"/>
      <c r="U73" s="338"/>
      <c r="V73" s="338"/>
      <c r="W73" s="341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9">
        <v>18</v>
      </c>
      <c r="B74" s="351" t="s">
        <v>304</v>
      </c>
      <c r="C74" s="354" t="s">
        <v>212</v>
      </c>
      <c r="D74" s="458" t="s">
        <v>305</v>
      </c>
      <c r="E74" s="32">
        <v>1</v>
      </c>
      <c r="F74" s="175" t="s">
        <v>46</v>
      </c>
      <c r="G74" s="365" t="s">
        <v>294</v>
      </c>
      <c r="H74" s="345">
        <v>1000</v>
      </c>
      <c r="I74" s="348"/>
      <c r="J74" s="345">
        <v>1045.03</v>
      </c>
      <c r="K74" s="348">
        <v>41778</v>
      </c>
      <c r="L74" s="348">
        <v>41821</v>
      </c>
      <c r="M74" s="348">
        <v>41832</v>
      </c>
      <c r="N74" s="336"/>
      <c r="O74" s="336"/>
      <c r="P74" s="336" t="s">
        <v>164</v>
      </c>
      <c r="Q74" s="336"/>
      <c r="R74" s="336"/>
      <c r="S74" s="336"/>
      <c r="T74" s="336"/>
      <c r="U74" s="336"/>
      <c r="V74" s="336"/>
      <c r="W74" s="339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300"/>
      <c r="B75" s="352"/>
      <c r="C75" s="355"/>
      <c r="D75" s="459"/>
      <c r="E75" s="32">
        <v>2</v>
      </c>
      <c r="F75" s="175" t="s">
        <v>52</v>
      </c>
      <c r="G75" s="366"/>
      <c r="H75" s="346"/>
      <c r="I75" s="349"/>
      <c r="J75" s="346"/>
      <c r="K75" s="349"/>
      <c r="L75" s="349"/>
      <c r="M75" s="349"/>
      <c r="N75" s="337"/>
      <c r="O75" s="337"/>
      <c r="P75" s="337"/>
      <c r="Q75" s="337"/>
      <c r="R75" s="337"/>
      <c r="S75" s="337"/>
      <c r="T75" s="337"/>
      <c r="U75" s="337"/>
      <c r="V75" s="337"/>
      <c r="W75" s="340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300"/>
      <c r="B76" s="352"/>
      <c r="C76" s="355"/>
      <c r="D76" s="459"/>
      <c r="E76" s="32">
        <v>3</v>
      </c>
      <c r="F76" s="175" t="s">
        <v>53</v>
      </c>
      <c r="G76" s="366"/>
      <c r="H76" s="346"/>
      <c r="I76" s="349"/>
      <c r="J76" s="346"/>
      <c r="K76" s="349"/>
      <c r="L76" s="349"/>
      <c r="M76" s="349"/>
      <c r="N76" s="337"/>
      <c r="O76" s="337"/>
      <c r="P76" s="337"/>
      <c r="Q76" s="337"/>
      <c r="R76" s="337"/>
      <c r="S76" s="337"/>
      <c r="T76" s="337"/>
      <c r="U76" s="337"/>
      <c r="V76" s="337"/>
      <c r="W76" s="340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301"/>
      <c r="B77" s="353"/>
      <c r="C77" s="356"/>
      <c r="D77" s="460"/>
      <c r="E77" s="32">
        <v>4</v>
      </c>
      <c r="F77" s="175" t="s">
        <v>81</v>
      </c>
      <c r="G77" s="367"/>
      <c r="H77" s="347"/>
      <c r="I77" s="350"/>
      <c r="J77" s="347"/>
      <c r="K77" s="350"/>
      <c r="L77" s="350"/>
      <c r="M77" s="350"/>
      <c r="N77" s="338"/>
      <c r="O77" s="338"/>
      <c r="P77" s="338"/>
      <c r="Q77" s="338"/>
      <c r="R77" s="338"/>
      <c r="S77" s="338"/>
      <c r="T77" s="338"/>
      <c r="U77" s="338"/>
      <c r="V77" s="338"/>
      <c r="W77" s="341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9">
        <v>19</v>
      </c>
      <c r="B78" s="351" t="s">
        <v>307</v>
      </c>
      <c r="C78" s="354" t="s">
        <v>233</v>
      </c>
      <c r="D78" s="458" t="s">
        <v>308</v>
      </c>
      <c r="E78" s="32">
        <v>1</v>
      </c>
      <c r="F78" s="175" t="s">
        <v>46</v>
      </c>
      <c r="G78" s="342" t="s">
        <v>309</v>
      </c>
      <c r="H78" s="345">
        <v>1000</v>
      </c>
      <c r="I78" s="348"/>
      <c r="J78" s="345">
        <v>1072.1099999999999</v>
      </c>
      <c r="K78" s="348">
        <v>41778</v>
      </c>
      <c r="L78" s="348">
        <v>41821</v>
      </c>
      <c r="M78" s="380">
        <v>41832</v>
      </c>
      <c r="N78" s="336"/>
      <c r="O78" s="336"/>
      <c r="P78" s="336"/>
      <c r="Q78" s="336"/>
      <c r="R78" s="336"/>
      <c r="S78" s="336"/>
      <c r="T78" s="336"/>
      <c r="U78" s="336"/>
      <c r="V78" s="336"/>
      <c r="W78" s="339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300"/>
      <c r="B79" s="352"/>
      <c r="C79" s="355"/>
      <c r="D79" s="459"/>
      <c r="E79" s="32">
        <v>2</v>
      </c>
      <c r="F79" s="175" t="s">
        <v>52</v>
      </c>
      <c r="G79" s="343"/>
      <c r="H79" s="346"/>
      <c r="I79" s="349"/>
      <c r="J79" s="346"/>
      <c r="K79" s="349"/>
      <c r="L79" s="349"/>
      <c r="M79" s="381"/>
      <c r="N79" s="337"/>
      <c r="O79" s="337"/>
      <c r="P79" s="337"/>
      <c r="Q79" s="337"/>
      <c r="R79" s="337"/>
      <c r="S79" s="337"/>
      <c r="T79" s="337"/>
      <c r="U79" s="337"/>
      <c r="V79" s="337"/>
      <c r="W79" s="340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300"/>
      <c r="B80" s="352"/>
      <c r="C80" s="355"/>
      <c r="D80" s="459"/>
      <c r="E80" s="32">
        <v>3</v>
      </c>
      <c r="F80" s="175" t="s">
        <v>53</v>
      </c>
      <c r="G80" s="343"/>
      <c r="H80" s="346"/>
      <c r="I80" s="349"/>
      <c r="J80" s="346"/>
      <c r="K80" s="349"/>
      <c r="L80" s="349"/>
      <c r="M80" s="381"/>
      <c r="N80" s="337"/>
      <c r="O80" s="337"/>
      <c r="P80" s="337"/>
      <c r="Q80" s="337"/>
      <c r="R80" s="337"/>
      <c r="S80" s="337"/>
      <c r="T80" s="337"/>
      <c r="U80" s="337"/>
      <c r="V80" s="337"/>
      <c r="W80" s="340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301"/>
      <c r="B81" s="353"/>
      <c r="C81" s="356"/>
      <c r="D81" s="460"/>
      <c r="E81" s="32">
        <v>4</v>
      </c>
      <c r="F81" s="175" t="s">
        <v>81</v>
      </c>
      <c r="G81" s="344"/>
      <c r="H81" s="347"/>
      <c r="I81" s="350"/>
      <c r="J81" s="347"/>
      <c r="K81" s="350"/>
      <c r="L81" s="350"/>
      <c r="M81" s="382"/>
      <c r="N81" s="338"/>
      <c r="O81" s="338"/>
      <c r="P81" s="338"/>
      <c r="Q81" s="338"/>
      <c r="R81" s="338"/>
      <c r="S81" s="338"/>
      <c r="T81" s="338"/>
      <c r="U81" s="338"/>
      <c r="V81" s="338"/>
      <c r="W81" s="341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9">
        <v>20</v>
      </c>
      <c r="B82" s="351" t="s">
        <v>311</v>
      </c>
      <c r="C82" s="354" t="s">
        <v>312</v>
      </c>
      <c r="D82" s="458" t="s">
        <v>313</v>
      </c>
      <c r="E82" s="32">
        <v>1</v>
      </c>
      <c r="F82" s="175" t="s">
        <v>46</v>
      </c>
      <c r="G82" s="342" t="s">
        <v>314</v>
      </c>
      <c r="H82" s="345">
        <v>1000</v>
      </c>
      <c r="I82" s="348"/>
      <c r="J82" s="345">
        <v>1060.6500000000001</v>
      </c>
      <c r="K82" s="348">
        <v>41778</v>
      </c>
      <c r="L82" s="348">
        <v>41821</v>
      </c>
      <c r="M82" s="348">
        <v>41832</v>
      </c>
      <c r="N82" s="336"/>
      <c r="O82" s="336"/>
      <c r="P82" s="336"/>
      <c r="Q82" s="336"/>
      <c r="R82" s="336"/>
      <c r="S82" s="336"/>
      <c r="T82" s="336"/>
      <c r="U82" s="336"/>
      <c r="V82" s="336"/>
      <c r="W82" s="339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300"/>
      <c r="B83" s="352"/>
      <c r="C83" s="355"/>
      <c r="D83" s="459"/>
      <c r="E83" s="32">
        <v>2</v>
      </c>
      <c r="F83" s="175" t="s">
        <v>52</v>
      </c>
      <c r="G83" s="343"/>
      <c r="H83" s="346"/>
      <c r="I83" s="349"/>
      <c r="J83" s="346"/>
      <c r="K83" s="349"/>
      <c r="L83" s="349"/>
      <c r="M83" s="349"/>
      <c r="N83" s="337"/>
      <c r="O83" s="337"/>
      <c r="P83" s="337"/>
      <c r="Q83" s="337"/>
      <c r="R83" s="337"/>
      <c r="S83" s="337"/>
      <c r="T83" s="337"/>
      <c r="U83" s="337"/>
      <c r="V83" s="337"/>
      <c r="W83" s="340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300"/>
      <c r="B84" s="352"/>
      <c r="C84" s="355"/>
      <c r="D84" s="459"/>
      <c r="E84" s="32">
        <v>3</v>
      </c>
      <c r="F84" s="175" t="s">
        <v>53</v>
      </c>
      <c r="G84" s="343"/>
      <c r="H84" s="346"/>
      <c r="I84" s="349"/>
      <c r="J84" s="346"/>
      <c r="K84" s="349"/>
      <c r="L84" s="349"/>
      <c r="M84" s="349"/>
      <c r="N84" s="337"/>
      <c r="O84" s="337"/>
      <c r="P84" s="337"/>
      <c r="Q84" s="337"/>
      <c r="R84" s="337"/>
      <c r="S84" s="337"/>
      <c r="T84" s="337"/>
      <c r="U84" s="337"/>
      <c r="V84" s="337"/>
      <c r="W84" s="340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301"/>
      <c r="B85" s="353"/>
      <c r="C85" s="356"/>
      <c r="D85" s="460"/>
      <c r="E85" s="32">
        <v>4</v>
      </c>
      <c r="F85" s="175" t="s">
        <v>81</v>
      </c>
      <c r="G85" s="344"/>
      <c r="H85" s="347"/>
      <c r="I85" s="350"/>
      <c r="J85" s="347"/>
      <c r="K85" s="350"/>
      <c r="L85" s="350"/>
      <c r="M85" s="350"/>
      <c r="N85" s="338"/>
      <c r="O85" s="338"/>
      <c r="P85" s="338"/>
      <c r="Q85" s="338"/>
      <c r="R85" s="338"/>
      <c r="S85" s="338"/>
      <c r="T85" s="338"/>
      <c r="U85" s="338"/>
      <c r="V85" s="338"/>
      <c r="W85" s="341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9">
        <v>21</v>
      </c>
      <c r="B86" s="351" t="s">
        <v>316</v>
      </c>
      <c r="C86" s="354" t="s">
        <v>317</v>
      </c>
      <c r="D86" s="458" t="s">
        <v>318</v>
      </c>
      <c r="E86" s="32">
        <v>1</v>
      </c>
      <c r="F86" s="175" t="s">
        <v>46</v>
      </c>
      <c r="G86" s="342" t="s">
        <v>319</v>
      </c>
      <c r="H86" s="345">
        <v>1000</v>
      </c>
      <c r="I86" s="348"/>
      <c r="J86" s="345">
        <v>968.55</v>
      </c>
      <c r="K86" s="348">
        <v>41778</v>
      </c>
      <c r="L86" s="348">
        <v>41821</v>
      </c>
      <c r="M86" s="380">
        <v>41832</v>
      </c>
      <c r="N86" s="336"/>
      <c r="O86" s="336"/>
      <c r="P86" s="336"/>
      <c r="Q86" s="336"/>
      <c r="R86" s="336"/>
      <c r="S86" s="336"/>
      <c r="T86" s="336"/>
      <c r="U86" s="336"/>
      <c r="V86" s="336"/>
      <c r="W86" s="339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300"/>
      <c r="B87" s="352"/>
      <c r="C87" s="355"/>
      <c r="D87" s="459"/>
      <c r="E87" s="32">
        <v>2</v>
      </c>
      <c r="F87" s="175" t="s">
        <v>52</v>
      </c>
      <c r="G87" s="343"/>
      <c r="H87" s="346"/>
      <c r="I87" s="349"/>
      <c r="J87" s="346"/>
      <c r="K87" s="349"/>
      <c r="L87" s="349"/>
      <c r="M87" s="381"/>
      <c r="N87" s="337"/>
      <c r="O87" s="337"/>
      <c r="P87" s="337"/>
      <c r="Q87" s="337"/>
      <c r="R87" s="337"/>
      <c r="S87" s="337"/>
      <c r="T87" s="337"/>
      <c r="U87" s="337"/>
      <c r="V87" s="337"/>
      <c r="W87" s="340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300"/>
      <c r="B88" s="352"/>
      <c r="C88" s="355"/>
      <c r="D88" s="459"/>
      <c r="E88" s="32">
        <v>3</v>
      </c>
      <c r="F88" s="175" t="s">
        <v>53</v>
      </c>
      <c r="G88" s="343"/>
      <c r="H88" s="346"/>
      <c r="I88" s="349"/>
      <c r="J88" s="346"/>
      <c r="K88" s="349"/>
      <c r="L88" s="361"/>
      <c r="M88" s="381"/>
      <c r="N88" s="337"/>
      <c r="O88" s="337"/>
      <c r="P88" s="337"/>
      <c r="Q88" s="337"/>
      <c r="R88" s="337"/>
      <c r="S88" s="337"/>
      <c r="T88" s="337"/>
      <c r="U88" s="337"/>
      <c r="V88" s="337"/>
      <c r="W88" s="340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301"/>
      <c r="B89" s="353"/>
      <c r="C89" s="356"/>
      <c r="D89" s="460"/>
      <c r="E89" s="32">
        <v>4</v>
      </c>
      <c r="F89" s="175" t="s">
        <v>81</v>
      </c>
      <c r="G89" s="344"/>
      <c r="H89" s="347"/>
      <c r="I89" s="350"/>
      <c r="J89" s="347"/>
      <c r="K89" s="350"/>
      <c r="L89" s="362"/>
      <c r="M89" s="382"/>
      <c r="N89" s="338"/>
      <c r="O89" s="338"/>
      <c r="P89" s="338"/>
      <c r="Q89" s="338"/>
      <c r="R89" s="338"/>
      <c r="S89" s="338"/>
      <c r="T89" s="338"/>
      <c r="U89" s="338"/>
      <c r="V89" s="338"/>
      <c r="W89" s="341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9">
        <v>22</v>
      </c>
      <c r="B90" s="351" t="s">
        <v>321</v>
      </c>
      <c r="C90" s="354" t="s">
        <v>282</v>
      </c>
      <c r="D90" s="458" t="s">
        <v>322</v>
      </c>
      <c r="E90" s="32">
        <v>1</v>
      </c>
      <c r="F90" s="175" t="s">
        <v>46</v>
      </c>
      <c r="G90" s="342" t="s">
        <v>11</v>
      </c>
      <c r="H90" s="345">
        <v>1000</v>
      </c>
      <c r="I90" s="348"/>
      <c r="J90" s="345">
        <v>1079.78</v>
      </c>
      <c r="K90" s="348">
        <v>41778</v>
      </c>
      <c r="L90" s="348">
        <v>41821</v>
      </c>
      <c r="M90" s="348">
        <v>41832</v>
      </c>
      <c r="N90" s="336"/>
      <c r="O90" s="336"/>
      <c r="P90" s="336"/>
      <c r="Q90" s="336"/>
      <c r="R90" s="336"/>
      <c r="S90" s="336"/>
      <c r="T90" s="336"/>
      <c r="U90" s="336"/>
      <c r="V90" s="336"/>
      <c r="W90" s="339"/>
      <c r="X90" s="54"/>
      <c r="Y90" s="455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300"/>
      <c r="B91" s="352"/>
      <c r="C91" s="355"/>
      <c r="D91" s="459"/>
      <c r="E91" s="32">
        <v>2</v>
      </c>
      <c r="F91" s="175" t="s">
        <v>52</v>
      </c>
      <c r="G91" s="343"/>
      <c r="H91" s="346"/>
      <c r="I91" s="349"/>
      <c r="J91" s="346"/>
      <c r="K91" s="349"/>
      <c r="L91" s="349"/>
      <c r="M91" s="349"/>
      <c r="N91" s="337"/>
      <c r="O91" s="337"/>
      <c r="P91" s="337"/>
      <c r="Q91" s="337"/>
      <c r="R91" s="337"/>
      <c r="S91" s="337"/>
      <c r="T91" s="337"/>
      <c r="U91" s="337"/>
      <c r="V91" s="337"/>
      <c r="W91" s="340"/>
      <c r="X91" s="54"/>
      <c r="Y91" s="456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300"/>
      <c r="B92" s="352"/>
      <c r="C92" s="355"/>
      <c r="D92" s="459"/>
      <c r="E92" s="32">
        <v>3</v>
      </c>
      <c r="F92" s="175" t="s">
        <v>53</v>
      </c>
      <c r="G92" s="343"/>
      <c r="H92" s="346"/>
      <c r="I92" s="349"/>
      <c r="J92" s="346"/>
      <c r="K92" s="349"/>
      <c r="L92" s="349"/>
      <c r="M92" s="349"/>
      <c r="N92" s="337"/>
      <c r="O92" s="337"/>
      <c r="P92" s="337"/>
      <c r="Q92" s="337"/>
      <c r="R92" s="337"/>
      <c r="S92" s="337"/>
      <c r="T92" s="337"/>
      <c r="U92" s="337"/>
      <c r="V92" s="337"/>
      <c r="W92" s="340"/>
      <c r="X92" s="54"/>
      <c r="Y92" s="456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301"/>
      <c r="B93" s="353"/>
      <c r="C93" s="356"/>
      <c r="D93" s="460"/>
      <c r="E93" s="32">
        <v>4</v>
      </c>
      <c r="F93" s="175" t="s">
        <v>81</v>
      </c>
      <c r="G93" s="344"/>
      <c r="H93" s="347"/>
      <c r="I93" s="350"/>
      <c r="J93" s="347"/>
      <c r="K93" s="350"/>
      <c r="L93" s="350"/>
      <c r="M93" s="350"/>
      <c r="N93" s="338"/>
      <c r="O93" s="338"/>
      <c r="P93" s="338"/>
      <c r="Q93" s="338"/>
      <c r="R93" s="338"/>
      <c r="S93" s="338"/>
      <c r="T93" s="338"/>
      <c r="U93" s="338"/>
      <c r="V93" s="338"/>
      <c r="W93" s="341"/>
      <c r="X93" s="54"/>
      <c r="Y93" s="457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84" t="s">
        <v>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40" ht="18">
      <c r="A2" s="2"/>
      <c r="B2" s="285" t="s">
        <v>386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6"/>
      <c r="AN2" s="286"/>
    </row>
    <row r="3" spans="1:40">
      <c r="A3" s="282" t="s">
        <v>2</v>
      </c>
      <c r="B3" s="282" t="s">
        <v>3</v>
      </c>
      <c r="C3" s="443" t="s">
        <v>4</v>
      </c>
      <c r="D3" s="282" t="s">
        <v>5</v>
      </c>
      <c r="E3" s="446" t="s">
        <v>370</v>
      </c>
      <c r="F3" s="446" t="s">
        <v>6</v>
      </c>
      <c r="G3" s="446" t="s">
        <v>7</v>
      </c>
      <c r="H3" s="157"/>
      <c r="I3" s="157"/>
      <c r="J3" s="157"/>
      <c r="K3" s="157"/>
      <c r="L3" s="157"/>
      <c r="M3" s="157"/>
      <c r="N3" s="157"/>
      <c r="O3" s="157"/>
      <c r="P3" s="282" t="s">
        <v>8</v>
      </c>
      <c r="Q3" s="157"/>
      <c r="R3" s="157"/>
      <c r="S3" s="157"/>
      <c r="T3" s="157"/>
      <c r="U3" s="157"/>
      <c r="V3" s="157"/>
      <c r="W3" s="282" t="s">
        <v>9</v>
      </c>
      <c r="X3" s="446" t="s">
        <v>10</v>
      </c>
      <c r="Y3" s="446" t="s">
        <v>11</v>
      </c>
      <c r="Z3" s="282" t="s">
        <v>12</v>
      </c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449" t="s">
        <v>36</v>
      </c>
      <c r="AM3" s="310" t="s">
        <v>37</v>
      </c>
      <c r="AN3" s="310" t="s">
        <v>43</v>
      </c>
    </row>
    <row r="4" spans="1:40" ht="15" customHeight="1">
      <c r="A4" s="282"/>
      <c r="B4" s="282"/>
      <c r="C4" s="444"/>
      <c r="D4" s="282"/>
      <c r="E4" s="447"/>
      <c r="F4" s="447"/>
      <c r="G4" s="447"/>
      <c r="H4" s="282" t="s">
        <v>13</v>
      </c>
      <c r="I4" s="283" t="s">
        <v>14</v>
      </c>
      <c r="J4" s="283" t="s">
        <v>15</v>
      </c>
      <c r="K4" s="282" t="s">
        <v>16</v>
      </c>
      <c r="L4" s="282" t="s">
        <v>17</v>
      </c>
      <c r="M4" s="282" t="s">
        <v>18</v>
      </c>
      <c r="N4" s="282" t="s">
        <v>19</v>
      </c>
      <c r="O4" s="282" t="s">
        <v>20</v>
      </c>
      <c r="P4" s="282"/>
      <c r="Q4" s="283" t="s">
        <v>21</v>
      </c>
      <c r="R4" s="283" t="s">
        <v>22</v>
      </c>
      <c r="S4" s="282" t="s">
        <v>23</v>
      </c>
      <c r="T4" s="282" t="s">
        <v>24</v>
      </c>
      <c r="U4" s="282" t="s">
        <v>25</v>
      </c>
      <c r="V4" s="282" t="s">
        <v>26</v>
      </c>
      <c r="W4" s="282"/>
      <c r="X4" s="447"/>
      <c r="Y4" s="447"/>
      <c r="Z4" s="282" t="s">
        <v>27</v>
      </c>
      <c r="AA4" s="282" t="s">
        <v>28</v>
      </c>
      <c r="AB4" s="282" t="s">
        <v>29</v>
      </c>
      <c r="AC4" s="282" t="s">
        <v>30</v>
      </c>
      <c r="AD4" s="310" t="s">
        <v>31</v>
      </c>
      <c r="AE4" s="310"/>
      <c r="AF4" s="310" t="s">
        <v>32</v>
      </c>
      <c r="AG4" s="310"/>
      <c r="AH4" s="310" t="s">
        <v>33</v>
      </c>
      <c r="AI4" s="310"/>
      <c r="AJ4" s="310" t="s">
        <v>34</v>
      </c>
      <c r="AK4" s="310" t="s">
        <v>35</v>
      </c>
      <c r="AL4" s="450"/>
      <c r="AM4" s="310"/>
      <c r="AN4" s="310"/>
    </row>
    <row r="5" spans="1:40" ht="38.25" customHeight="1">
      <c r="A5" s="282"/>
      <c r="B5" s="282"/>
      <c r="C5" s="445"/>
      <c r="D5" s="282"/>
      <c r="E5" s="448"/>
      <c r="F5" s="448"/>
      <c r="G5" s="448"/>
      <c r="H5" s="282"/>
      <c r="I5" s="283"/>
      <c r="J5" s="283"/>
      <c r="K5" s="282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448"/>
      <c r="Y5" s="448"/>
      <c r="Z5" s="282"/>
      <c r="AA5" s="282"/>
      <c r="AB5" s="282"/>
      <c r="AC5" s="28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10"/>
      <c r="AK5" s="310"/>
      <c r="AL5" s="451"/>
      <c r="AM5" s="310"/>
      <c r="AN5" s="310"/>
    </row>
    <row r="6" spans="1:40" ht="30" customHeight="1">
      <c r="A6" s="299">
        <v>1</v>
      </c>
      <c r="B6" s="351" t="s">
        <v>341</v>
      </c>
      <c r="C6" s="354" t="s">
        <v>233</v>
      </c>
      <c r="D6" s="357" t="s">
        <v>342</v>
      </c>
      <c r="E6" s="42">
        <v>1</v>
      </c>
      <c r="F6" s="175" t="s">
        <v>46</v>
      </c>
      <c r="G6" s="392" t="s">
        <v>343</v>
      </c>
      <c r="H6" s="336"/>
      <c r="I6" s="387"/>
      <c r="J6" s="365">
        <v>1102.9100000000001</v>
      </c>
      <c r="K6" s="348">
        <v>41778</v>
      </c>
      <c r="L6" s="348">
        <v>41821</v>
      </c>
      <c r="M6" s="348">
        <v>41832</v>
      </c>
      <c r="N6" s="336"/>
      <c r="O6" s="336"/>
      <c r="P6" s="336" t="s">
        <v>272</v>
      </c>
      <c r="Q6" s="336"/>
      <c r="R6" s="336"/>
      <c r="S6" s="336"/>
      <c r="T6" s="336"/>
      <c r="U6" s="336"/>
      <c r="V6" s="336"/>
      <c r="W6" s="339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300"/>
      <c r="B7" s="352"/>
      <c r="C7" s="355"/>
      <c r="D7" s="358"/>
      <c r="E7" s="42">
        <v>2</v>
      </c>
      <c r="F7" s="175" t="s">
        <v>52</v>
      </c>
      <c r="G7" s="392"/>
      <c r="H7" s="337"/>
      <c r="I7" s="388"/>
      <c r="J7" s="366"/>
      <c r="K7" s="349"/>
      <c r="L7" s="349"/>
      <c r="M7" s="349"/>
      <c r="N7" s="337"/>
      <c r="O7" s="337"/>
      <c r="P7" s="337"/>
      <c r="Q7" s="337"/>
      <c r="R7" s="337"/>
      <c r="S7" s="337"/>
      <c r="T7" s="337"/>
      <c r="U7" s="337"/>
      <c r="V7" s="337"/>
      <c r="W7" s="340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300"/>
      <c r="B8" s="352"/>
      <c r="C8" s="355"/>
      <c r="D8" s="358"/>
      <c r="E8" s="42">
        <v>3</v>
      </c>
      <c r="F8" s="175" t="s">
        <v>53</v>
      </c>
      <c r="G8" s="392"/>
      <c r="H8" s="337"/>
      <c r="I8" s="388"/>
      <c r="J8" s="366"/>
      <c r="K8" s="349"/>
      <c r="L8" s="349"/>
      <c r="M8" s="349"/>
      <c r="N8" s="337"/>
      <c r="O8" s="337"/>
      <c r="P8" s="337"/>
      <c r="Q8" s="337"/>
      <c r="R8" s="337"/>
      <c r="S8" s="337"/>
      <c r="T8" s="337"/>
      <c r="U8" s="337"/>
      <c r="V8" s="337"/>
      <c r="W8" s="340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301"/>
      <c r="B9" s="353"/>
      <c r="C9" s="356"/>
      <c r="D9" s="359"/>
      <c r="E9" s="42">
        <v>4</v>
      </c>
      <c r="F9" s="175" t="s">
        <v>81</v>
      </c>
      <c r="G9" s="392"/>
      <c r="H9" s="338"/>
      <c r="I9" s="389"/>
      <c r="J9" s="367"/>
      <c r="K9" s="350"/>
      <c r="L9" s="350"/>
      <c r="M9" s="350"/>
      <c r="N9" s="338"/>
      <c r="O9" s="338"/>
      <c r="P9" s="338"/>
      <c r="Q9" s="338"/>
      <c r="R9" s="338"/>
      <c r="S9" s="338"/>
      <c r="T9" s="338"/>
      <c r="U9" s="338"/>
      <c r="V9" s="338"/>
      <c r="W9" s="341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9">
        <v>2</v>
      </c>
      <c r="B10" s="351" t="s">
        <v>346</v>
      </c>
      <c r="C10" s="354" t="s">
        <v>250</v>
      </c>
      <c r="D10" s="357" t="s">
        <v>347</v>
      </c>
      <c r="E10" s="42">
        <v>1</v>
      </c>
      <c r="F10" s="175" t="s">
        <v>46</v>
      </c>
      <c r="G10" s="339" t="s">
        <v>257</v>
      </c>
      <c r="H10" s="336"/>
      <c r="I10" s="336"/>
      <c r="J10" s="365">
        <v>1068.42</v>
      </c>
      <c r="K10" s="348">
        <v>41778</v>
      </c>
      <c r="L10" s="348">
        <v>41821</v>
      </c>
      <c r="M10" s="348">
        <v>41832</v>
      </c>
      <c r="N10" s="336"/>
      <c r="O10" s="336"/>
      <c r="P10" s="336"/>
      <c r="Q10" s="336"/>
      <c r="R10" s="336"/>
      <c r="S10" s="336"/>
      <c r="T10" s="336"/>
      <c r="U10" s="336"/>
      <c r="V10" s="336"/>
      <c r="W10" s="339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300"/>
      <c r="B11" s="352"/>
      <c r="C11" s="355"/>
      <c r="D11" s="358"/>
      <c r="E11" s="42">
        <v>2</v>
      </c>
      <c r="F11" s="175" t="s">
        <v>52</v>
      </c>
      <c r="G11" s="340"/>
      <c r="H11" s="337"/>
      <c r="I11" s="337"/>
      <c r="J11" s="366"/>
      <c r="K11" s="349"/>
      <c r="L11" s="349"/>
      <c r="M11" s="349"/>
      <c r="N11" s="337"/>
      <c r="O11" s="337"/>
      <c r="P11" s="337"/>
      <c r="Q11" s="337"/>
      <c r="R11" s="337"/>
      <c r="S11" s="337"/>
      <c r="T11" s="337"/>
      <c r="U11" s="337"/>
      <c r="V11" s="337"/>
      <c r="W11" s="340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300"/>
      <c r="B12" s="352"/>
      <c r="C12" s="355"/>
      <c r="D12" s="358"/>
      <c r="E12" s="42">
        <v>3</v>
      </c>
      <c r="F12" s="175" t="s">
        <v>53</v>
      </c>
      <c r="G12" s="340"/>
      <c r="H12" s="337"/>
      <c r="I12" s="337"/>
      <c r="J12" s="366"/>
      <c r="K12" s="349"/>
      <c r="L12" s="349"/>
      <c r="M12" s="349"/>
      <c r="N12" s="337"/>
      <c r="O12" s="337"/>
      <c r="P12" s="337"/>
      <c r="Q12" s="337"/>
      <c r="R12" s="337"/>
      <c r="S12" s="337"/>
      <c r="T12" s="337"/>
      <c r="U12" s="337"/>
      <c r="V12" s="337"/>
      <c r="W12" s="340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301"/>
      <c r="B13" s="353"/>
      <c r="C13" s="356"/>
      <c r="D13" s="359"/>
      <c r="E13" s="42">
        <v>4</v>
      </c>
      <c r="F13" s="175" t="s">
        <v>81</v>
      </c>
      <c r="G13" s="341"/>
      <c r="H13" s="338"/>
      <c r="I13" s="338"/>
      <c r="J13" s="367"/>
      <c r="K13" s="350"/>
      <c r="L13" s="350"/>
      <c r="M13" s="350"/>
      <c r="N13" s="338"/>
      <c r="O13" s="338"/>
      <c r="P13" s="338"/>
      <c r="Q13" s="338"/>
      <c r="R13" s="338"/>
      <c r="S13" s="338"/>
      <c r="T13" s="338"/>
      <c r="U13" s="338"/>
      <c r="V13" s="338"/>
      <c r="W13" s="341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9">
        <v>3</v>
      </c>
      <c r="B14" s="351" t="s">
        <v>349</v>
      </c>
      <c r="C14" s="354" t="s">
        <v>282</v>
      </c>
      <c r="D14" s="357" t="s">
        <v>350</v>
      </c>
      <c r="E14" s="42">
        <v>1</v>
      </c>
      <c r="F14" s="175" t="s">
        <v>46</v>
      </c>
      <c r="G14" s="339" t="s">
        <v>366</v>
      </c>
      <c r="H14" s="336"/>
      <c r="I14" s="336"/>
      <c r="J14" s="365">
        <v>1093.33</v>
      </c>
      <c r="K14" s="348">
        <v>41778</v>
      </c>
      <c r="L14" s="348">
        <v>41821</v>
      </c>
      <c r="M14" s="348">
        <v>41832</v>
      </c>
      <c r="N14" s="336"/>
      <c r="O14" s="336"/>
      <c r="P14" s="336"/>
      <c r="Q14" s="336"/>
      <c r="R14" s="336"/>
      <c r="S14" s="336"/>
      <c r="T14" s="336"/>
      <c r="U14" s="336"/>
      <c r="V14" s="336"/>
      <c r="W14" s="339"/>
      <c r="X14" s="54"/>
      <c r="Y14" s="455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300"/>
      <c r="B15" s="352"/>
      <c r="C15" s="355"/>
      <c r="D15" s="358"/>
      <c r="E15" s="42">
        <v>2</v>
      </c>
      <c r="F15" s="175" t="s">
        <v>52</v>
      </c>
      <c r="G15" s="340"/>
      <c r="H15" s="337"/>
      <c r="I15" s="337"/>
      <c r="J15" s="366"/>
      <c r="K15" s="349"/>
      <c r="L15" s="349"/>
      <c r="M15" s="349"/>
      <c r="N15" s="337"/>
      <c r="O15" s="337"/>
      <c r="P15" s="337"/>
      <c r="Q15" s="337"/>
      <c r="R15" s="337"/>
      <c r="S15" s="337"/>
      <c r="T15" s="337"/>
      <c r="U15" s="337"/>
      <c r="V15" s="337"/>
      <c r="W15" s="340"/>
      <c r="X15" s="54"/>
      <c r="Y15" s="456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300"/>
      <c r="B16" s="352"/>
      <c r="C16" s="355"/>
      <c r="D16" s="358"/>
      <c r="E16" s="42">
        <v>3</v>
      </c>
      <c r="F16" s="175" t="s">
        <v>53</v>
      </c>
      <c r="G16" s="340"/>
      <c r="H16" s="337"/>
      <c r="I16" s="337"/>
      <c r="J16" s="366"/>
      <c r="K16" s="349"/>
      <c r="L16" s="349"/>
      <c r="M16" s="349"/>
      <c r="N16" s="337"/>
      <c r="O16" s="337"/>
      <c r="P16" s="337"/>
      <c r="Q16" s="337"/>
      <c r="R16" s="337"/>
      <c r="S16" s="337"/>
      <c r="T16" s="337"/>
      <c r="U16" s="337"/>
      <c r="V16" s="337"/>
      <c r="W16" s="340"/>
      <c r="X16" s="54"/>
      <c r="Y16" s="456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301"/>
      <c r="B17" s="353"/>
      <c r="C17" s="356"/>
      <c r="D17" s="359"/>
      <c r="E17" s="42">
        <v>4</v>
      </c>
      <c r="F17" s="175" t="s">
        <v>81</v>
      </c>
      <c r="G17" s="341"/>
      <c r="H17" s="338"/>
      <c r="I17" s="338"/>
      <c r="J17" s="367"/>
      <c r="K17" s="350"/>
      <c r="L17" s="350"/>
      <c r="M17" s="350"/>
      <c r="N17" s="338"/>
      <c r="O17" s="338"/>
      <c r="P17" s="338"/>
      <c r="Q17" s="338"/>
      <c r="R17" s="338"/>
      <c r="S17" s="338"/>
      <c r="T17" s="338"/>
      <c r="U17" s="338"/>
      <c r="V17" s="338"/>
      <c r="W17" s="341"/>
      <c r="X17" s="54"/>
      <c r="Y17" s="457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9">
        <v>4</v>
      </c>
      <c r="B18" s="351" t="s">
        <v>351</v>
      </c>
      <c r="C18" s="354" t="s">
        <v>352</v>
      </c>
      <c r="D18" s="357" t="s">
        <v>353</v>
      </c>
      <c r="E18" s="42">
        <v>1</v>
      </c>
      <c r="F18" s="175" t="s">
        <v>46</v>
      </c>
      <c r="G18" s="339" t="s">
        <v>354</v>
      </c>
      <c r="H18" s="336"/>
      <c r="I18" s="336"/>
      <c r="J18" s="365">
        <v>1117.8</v>
      </c>
      <c r="K18" s="348">
        <v>41778</v>
      </c>
      <c r="L18" s="348">
        <v>41821</v>
      </c>
      <c r="M18" s="348">
        <v>41832</v>
      </c>
      <c r="N18" s="336"/>
      <c r="O18" s="336"/>
      <c r="P18" s="336"/>
      <c r="Q18" s="336"/>
      <c r="R18" s="336"/>
      <c r="S18" s="336"/>
      <c r="T18" s="336"/>
      <c r="U18" s="336"/>
      <c r="V18" s="336"/>
      <c r="W18" s="339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300"/>
      <c r="B19" s="352"/>
      <c r="C19" s="355"/>
      <c r="D19" s="358"/>
      <c r="E19" s="42">
        <v>2</v>
      </c>
      <c r="F19" s="175" t="s">
        <v>52</v>
      </c>
      <c r="G19" s="340"/>
      <c r="H19" s="337"/>
      <c r="I19" s="337"/>
      <c r="J19" s="366"/>
      <c r="K19" s="349"/>
      <c r="L19" s="349"/>
      <c r="M19" s="349"/>
      <c r="N19" s="337"/>
      <c r="O19" s="337"/>
      <c r="P19" s="337"/>
      <c r="Q19" s="337"/>
      <c r="R19" s="337"/>
      <c r="S19" s="337"/>
      <c r="T19" s="337"/>
      <c r="U19" s="337"/>
      <c r="V19" s="337"/>
      <c r="W19" s="340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300"/>
      <c r="B20" s="352"/>
      <c r="C20" s="355"/>
      <c r="D20" s="358"/>
      <c r="E20" s="42">
        <v>3</v>
      </c>
      <c r="F20" s="175" t="s">
        <v>53</v>
      </c>
      <c r="G20" s="340"/>
      <c r="H20" s="337"/>
      <c r="I20" s="337"/>
      <c r="J20" s="366"/>
      <c r="K20" s="349"/>
      <c r="L20" s="349"/>
      <c r="M20" s="349"/>
      <c r="N20" s="337"/>
      <c r="O20" s="337"/>
      <c r="P20" s="337"/>
      <c r="Q20" s="337"/>
      <c r="R20" s="337"/>
      <c r="S20" s="337"/>
      <c r="T20" s="337"/>
      <c r="U20" s="337"/>
      <c r="V20" s="337"/>
      <c r="W20" s="340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301"/>
      <c r="B21" s="353"/>
      <c r="C21" s="356"/>
      <c r="D21" s="359"/>
      <c r="E21" s="42">
        <v>4</v>
      </c>
      <c r="F21" s="175" t="s">
        <v>81</v>
      </c>
      <c r="G21" s="341"/>
      <c r="H21" s="338"/>
      <c r="I21" s="338"/>
      <c r="J21" s="367"/>
      <c r="K21" s="350"/>
      <c r="L21" s="350"/>
      <c r="M21" s="350"/>
      <c r="N21" s="338"/>
      <c r="O21" s="338"/>
      <c r="P21" s="338"/>
      <c r="Q21" s="338"/>
      <c r="R21" s="338"/>
      <c r="S21" s="338"/>
      <c r="T21" s="338"/>
      <c r="U21" s="338"/>
      <c r="V21" s="338"/>
      <c r="W21" s="341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9">
        <v>5</v>
      </c>
      <c r="B22" s="351" t="s">
        <v>355</v>
      </c>
      <c r="C22" s="354" t="s">
        <v>356</v>
      </c>
      <c r="D22" s="357" t="s">
        <v>357</v>
      </c>
      <c r="E22" s="42">
        <v>1</v>
      </c>
      <c r="F22" s="175" t="s">
        <v>46</v>
      </c>
      <c r="G22" s="339" t="s">
        <v>358</v>
      </c>
      <c r="H22" s="336"/>
      <c r="I22" s="336"/>
      <c r="J22" s="365">
        <v>1078.18</v>
      </c>
      <c r="K22" s="348">
        <v>41778</v>
      </c>
      <c r="L22" s="348">
        <v>41821</v>
      </c>
      <c r="M22" s="348">
        <v>41832</v>
      </c>
      <c r="N22" s="336"/>
      <c r="O22" s="336"/>
      <c r="P22" s="336"/>
      <c r="Q22" s="336"/>
      <c r="R22" s="336"/>
      <c r="S22" s="336"/>
      <c r="T22" s="336"/>
      <c r="U22" s="336"/>
      <c r="V22" s="336"/>
      <c r="W22" s="339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300"/>
      <c r="B23" s="352"/>
      <c r="C23" s="355"/>
      <c r="D23" s="358"/>
      <c r="E23" s="42">
        <v>2</v>
      </c>
      <c r="F23" s="175" t="s">
        <v>52</v>
      </c>
      <c r="G23" s="340"/>
      <c r="H23" s="337"/>
      <c r="I23" s="337"/>
      <c r="J23" s="366"/>
      <c r="K23" s="349"/>
      <c r="L23" s="349"/>
      <c r="M23" s="349"/>
      <c r="N23" s="337"/>
      <c r="O23" s="337"/>
      <c r="P23" s="337"/>
      <c r="Q23" s="337"/>
      <c r="R23" s="337"/>
      <c r="S23" s="337"/>
      <c r="T23" s="337"/>
      <c r="U23" s="337"/>
      <c r="V23" s="337"/>
      <c r="W23" s="340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300"/>
      <c r="B24" s="352"/>
      <c r="C24" s="355"/>
      <c r="D24" s="358"/>
      <c r="E24" s="42">
        <v>3</v>
      </c>
      <c r="F24" s="175" t="s">
        <v>53</v>
      </c>
      <c r="G24" s="340"/>
      <c r="H24" s="337"/>
      <c r="I24" s="337"/>
      <c r="J24" s="366"/>
      <c r="K24" s="349"/>
      <c r="L24" s="349"/>
      <c r="M24" s="349"/>
      <c r="N24" s="337"/>
      <c r="O24" s="337"/>
      <c r="P24" s="337"/>
      <c r="Q24" s="337"/>
      <c r="R24" s="337"/>
      <c r="S24" s="337"/>
      <c r="T24" s="337"/>
      <c r="U24" s="337"/>
      <c r="V24" s="337"/>
      <c r="W24" s="340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301"/>
      <c r="B25" s="353"/>
      <c r="C25" s="356"/>
      <c r="D25" s="359"/>
      <c r="E25" s="42">
        <v>4</v>
      </c>
      <c r="F25" s="175" t="s">
        <v>81</v>
      </c>
      <c r="G25" s="341"/>
      <c r="H25" s="338"/>
      <c r="I25" s="338"/>
      <c r="J25" s="367"/>
      <c r="K25" s="350"/>
      <c r="L25" s="350"/>
      <c r="M25" s="350"/>
      <c r="N25" s="338"/>
      <c r="O25" s="338"/>
      <c r="P25" s="338"/>
      <c r="Q25" s="338"/>
      <c r="R25" s="338"/>
      <c r="S25" s="338"/>
      <c r="T25" s="338"/>
      <c r="U25" s="338"/>
      <c r="V25" s="338"/>
      <c r="W25" s="341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9">
        <v>6</v>
      </c>
      <c r="B26" s="351" t="s">
        <v>359</v>
      </c>
      <c r="C26" s="354" t="s">
        <v>300</v>
      </c>
      <c r="D26" s="357" t="s">
        <v>360</v>
      </c>
      <c r="E26" s="42">
        <v>1</v>
      </c>
      <c r="F26" s="175" t="s">
        <v>46</v>
      </c>
      <c r="G26" s="392" t="s">
        <v>361</v>
      </c>
      <c r="H26" s="169"/>
      <c r="I26" s="336"/>
      <c r="J26" s="365">
        <v>1041.5</v>
      </c>
      <c r="K26" s="348">
        <v>41778</v>
      </c>
      <c r="L26" s="348">
        <v>41821</v>
      </c>
      <c r="M26" s="348">
        <v>41832</v>
      </c>
      <c r="N26" s="336"/>
      <c r="O26" s="336"/>
      <c r="P26" s="336" t="s">
        <v>272</v>
      </c>
      <c r="Q26" s="336"/>
      <c r="R26" s="336"/>
      <c r="S26" s="336"/>
      <c r="T26" s="336"/>
      <c r="U26" s="336"/>
      <c r="V26" s="336"/>
      <c r="W26" s="339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300"/>
      <c r="B27" s="352"/>
      <c r="C27" s="355"/>
      <c r="D27" s="358"/>
      <c r="E27" s="42">
        <v>2</v>
      </c>
      <c r="F27" s="175" t="s">
        <v>52</v>
      </c>
      <c r="G27" s="392"/>
      <c r="H27" s="169"/>
      <c r="I27" s="337"/>
      <c r="J27" s="366"/>
      <c r="K27" s="349"/>
      <c r="L27" s="349"/>
      <c r="M27" s="349"/>
      <c r="N27" s="337"/>
      <c r="O27" s="337"/>
      <c r="P27" s="337"/>
      <c r="Q27" s="337"/>
      <c r="R27" s="337"/>
      <c r="S27" s="337"/>
      <c r="T27" s="337"/>
      <c r="U27" s="337"/>
      <c r="V27" s="337"/>
      <c r="W27" s="340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300"/>
      <c r="B28" s="352"/>
      <c r="C28" s="355"/>
      <c r="D28" s="358"/>
      <c r="E28" s="42">
        <v>3</v>
      </c>
      <c r="F28" s="175" t="s">
        <v>53</v>
      </c>
      <c r="G28" s="392"/>
      <c r="H28" s="169"/>
      <c r="I28" s="337"/>
      <c r="J28" s="366"/>
      <c r="K28" s="349"/>
      <c r="L28" s="349"/>
      <c r="M28" s="349"/>
      <c r="N28" s="337"/>
      <c r="O28" s="337"/>
      <c r="P28" s="337"/>
      <c r="Q28" s="337"/>
      <c r="R28" s="337"/>
      <c r="S28" s="337"/>
      <c r="T28" s="337"/>
      <c r="U28" s="337"/>
      <c r="V28" s="337"/>
      <c r="W28" s="340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301"/>
      <c r="B29" s="353"/>
      <c r="C29" s="356"/>
      <c r="D29" s="359"/>
      <c r="E29" s="42">
        <v>4</v>
      </c>
      <c r="F29" s="175" t="s">
        <v>81</v>
      </c>
      <c r="G29" s="392"/>
      <c r="H29" s="174"/>
      <c r="I29" s="338"/>
      <c r="J29" s="367"/>
      <c r="K29" s="350"/>
      <c r="L29" s="350"/>
      <c r="M29" s="350"/>
      <c r="N29" s="338"/>
      <c r="O29" s="338"/>
      <c r="P29" s="338"/>
      <c r="Q29" s="338"/>
      <c r="R29" s="338"/>
      <c r="S29" s="338"/>
      <c r="T29" s="338"/>
      <c r="U29" s="338"/>
      <c r="V29" s="338"/>
      <c r="W29" s="341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84" t="s">
        <v>0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40" ht="18">
      <c r="A2" s="2"/>
      <c r="B2" s="285" t="s">
        <v>387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6"/>
      <c r="AN2" s="286"/>
    </row>
    <row r="3" spans="1:40">
      <c r="A3" s="282" t="s">
        <v>2</v>
      </c>
      <c r="B3" s="282" t="s">
        <v>3</v>
      </c>
      <c r="C3" s="443" t="s">
        <v>4</v>
      </c>
      <c r="D3" s="282" t="s">
        <v>5</v>
      </c>
      <c r="E3" s="446" t="s">
        <v>370</v>
      </c>
      <c r="F3" s="446" t="s">
        <v>6</v>
      </c>
      <c r="G3" s="446" t="s">
        <v>7</v>
      </c>
      <c r="H3" s="157"/>
      <c r="I3" s="157"/>
      <c r="J3" s="157"/>
      <c r="K3" s="157"/>
      <c r="L3" s="157"/>
      <c r="M3" s="157"/>
      <c r="N3" s="157"/>
      <c r="O3" s="157"/>
      <c r="P3" s="282" t="s">
        <v>8</v>
      </c>
      <c r="Q3" s="157"/>
      <c r="R3" s="157"/>
      <c r="S3" s="157"/>
      <c r="T3" s="157"/>
      <c r="U3" s="157"/>
      <c r="V3" s="157"/>
      <c r="W3" s="282" t="s">
        <v>9</v>
      </c>
      <c r="X3" s="446" t="s">
        <v>10</v>
      </c>
      <c r="Y3" s="446" t="s">
        <v>11</v>
      </c>
      <c r="Z3" s="282" t="s">
        <v>12</v>
      </c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449" t="s">
        <v>36</v>
      </c>
      <c r="AM3" s="310" t="s">
        <v>37</v>
      </c>
      <c r="AN3" s="310" t="s">
        <v>43</v>
      </c>
    </row>
    <row r="4" spans="1:40" ht="15" customHeight="1">
      <c r="A4" s="282"/>
      <c r="B4" s="282"/>
      <c r="C4" s="444"/>
      <c r="D4" s="282"/>
      <c r="E4" s="447"/>
      <c r="F4" s="447"/>
      <c r="G4" s="447"/>
      <c r="H4" s="282" t="s">
        <v>13</v>
      </c>
      <c r="I4" s="283" t="s">
        <v>14</v>
      </c>
      <c r="J4" s="283" t="s">
        <v>15</v>
      </c>
      <c r="K4" s="282" t="s">
        <v>16</v>
      </c>
      <c r="L4" s="282" t="s">
        <v>17</v>
      </c>
      <c r="M4" s="282" t="s">
        <v>18</v>
      </c>
      <c r="N4" s="282" t="s">
        <v>19</v>
      </c>
      <c r="O4" s="282" t="s">
        <v>20</v>
      </c>
      <c r="P4" s="282"/>
      <c r="Q4" s="283" t="s">
        <v>21</v>
      </c>
      <c r="R4" s="283" t="s">
        <v>22</v>
      </c>
      <c r="S4" s="282" t="s">
        <v>23</v>
      </c>
      <c r="T4" s="282" t="s">
        <v>24</v>
      </c>
      <c r="U4" s="282" t="s">
        <v>25</v>
      </c>
      <c r="V4" s="282" t="s">
        <v>26</v>
      </c>
      <c r="W4" s="282"/>
      <c r="X4" s="447"/>
      <c r="Y4" s="447"/>
      <c r="Z4" s="282" t="s">
        <v>27</v>
      </c>
      <c r="AA4" s="282" t="s">
        <v>28</v>
      </c>
      <c r="AB4" s="282" t="s">
        <v>29</v>
      </c>
      <c r="AC4" s="282" t="s">
        <v>30</v>
      </c>
      <c r="AD4" s="310" t="s">
        <v>31</v>
      </c>
      <c r="AE4" s="310"/>
      <c r="AF4" s="310" t="s">
        <v>32</v>
      </c>
      <c r="AG4" s="310"/>
      <c r="AH4" s="310" t="s">
        <v>33</v>
      </c>
      <c r="AI4" s="310"/>
      <c r="AJ4" s="310" t="s">
        <v>34</v>
      </c>
      <c r="AK4" s="310" t="s">
        <v>35</v>
      </c>
      <c r="AL4" s="450"/>
      <c r="AM4" s="310"/>
      <c r="AN4" s="310"/>
    </row>
    <row r="5" spans="1:40" ht="39.75" customHeight="1">
      <c r="A5" s="282"/>
      <c r="B5" s="282"/>
      <c r="C5" s="445"/>
      <c r="D5" s="282"/>
      <c r="E5" s="448"/>
      <c r="F5" s="448"/>
      <c r="G5" s="448"/>
      <c r="H5" s="282"/>
      <c r="I5" s="283"/>
      <c r="J5" s="283"/>
      <c r="K5" s="282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448"/>
      <c r="Y5" s="448"/>
      <c r="Z5" s="282"/>
      <c r="AA5" s="282"/>
      <c r="AB5" s="282"/>
      <c r="AC5" s="28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310"/>
      <c r="AK5" s="310"/>
      <c r="AL5" s="451"/>
      <c r="AM5" s="310"/>
      <c r="AN5" s="310"/>
    </row>
    <row r="6" spans="1:40" ht="35.1" customHeight="1">
      <c r="A6" s="299">
        <v>1</v>
      </c>
      <c r="B6" s="351" t="s">
        <v>323</v>
      </c>
      <c r="C6" s="354" t="s">
        <v>147</v>
      </c>
      <c r="D6" s="357" t="s">
        <v>324</v>
      </c>
      <c r="E6" s="32">
        <v>1</v>
      </c>
      <c r="F6" s="175" t="s">
        <v>46</v>
      </c>
      <c r="G6" s="339" t="s">
        <v>325</v>
      </c>
      <c r="H6" s="336"/>
      <c r="I6" s="387"/>
      <c r="J6" s="365">
        <v>1105.76</v>
      </c>
      <c r="K6" s="348">
        <v>41778</v>
      </c>
      <c r="L6" s="348">
        <v>41821</v>
      </c>
      <c r="M6" s="348">
        <v>41832</v>
      </c>
      <c r="N6" s="336"/>
      <c r="O6" s="336"/>
      <c r="P6" s="336"/>
      <c r="Q6" s="387"/>
      <c r="R6" s="387"/>
      <c r="S6" s="336"/>
      <c r="T6" s="387"/>
      <c r="U6" s="336"/>
      <c r="V6" s="387"/>
      <c r="W6" s="339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300"/>
      <c r="B7" s="352"/>
      <c r="C7" s="355"/>
      <c r="D7" s="358"/>
      <c r="E7" s="32">
        <v>2</v>
      </c>
      <c r="F7" s="175" t="s">
        <v>52</v>
      </c>
      <c r="G7" s="340"/>
      <c r="H7" s="337"/>
      <c r="I7" s="388"/>
      <c r="J7" s="366"/>
      <c r="K7" s="349"/>
      <c r="L7" s="349"/>
      <c r="M7" s="349"/>
      <c r="N7" s="337"/>
      <c r="O7" s="337"/>
      <c r="P7" s="337"/>
      <c r="Q7" s="388"/>
      <c r="R7" s="388"/>
      <c r="S7" s="337"/>
      <c r="T7" s="388"/>
      <c r="U7" s="337"/>
      <c r="V7" s="388"/>
      <c r="W7" s="340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300"/>
      <c r="B8" s="352"/>
      <c r="C8" s="355"/>
      <c r="D8" s="358"/>
      <c r="E8" s="32">
        <v>3</v>
      </c>
      <c r="F8" s="175" t="s">
        <v>53</v>
      </c>
      <c r="G8" s="340"/>
      <c r="H8" s="337"/>
      <c r="I8" s="388"/>
      <c r="J8" s="366"/>
      <c r="K8" s="349"/>
      <c r="L8" s="349"/>
      <c r="M8" s="349"/>
      <c r="N8" s="337"/>
      <c r="O8" s="337"/>
      <c r="P8" s="337"/>
      <c r="Q8" s="388"/>
      <c r="R8" s="388"/>
      <c r="S8" s="337"/>
      <c r="T8" s="388"/>
      <c r="U8" s="337"/>
      <c r="V8" s="388"/>
      <c r="W8" s="340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301"/>
      <c r="B9" s="353"/>
      <c r="C9" s="356"/>
      <c r="D9" s="359"/>
      <c r="E9" s="32">
        <v>4</v>
      </c>
      <c r="F9" s="175" t="s">
        <v>81</v>
      </c>
      <c r="G9" s="341"/>
      <c r="H9" s="338"/>
      <c r="I9" s="389"/>
      <c r="J9" s="367"/>
      <c r="K9" s="350"/>
      <c r="L9" s="350"/>
      <c r="M9" s="350"/>
      <c r="N9" s="338"/>
      <c r="O9" s="338"/>
      <c r="P9" s="338"/>
      <c r="Q9" s="389"/>
      <c r="R9" s="389"/>
      <c r="S9" s="338"/>
      <c r="T9" s="389"/>
      <c r="U9" s="338"/>
      <c r="V9" s="389"/>
      <c r="W9" s="341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321">
        <v>2</v>
      </c>
      <c r="B10" s="374" t="s">
        <v>328</v>
      </c>
      <c r="C10" s="375" t="s">
        <v>194</v>
      </c>
      <c r="D10" s="376" t="s">
        <v>329</v>
      </c>
      <c r="E10" s="32">
        <v>1</v>
      </c>
      <c r="F10" s="175" t="s">
        <v>46</v>
      </c>
      <c r="G10" s="370" t="s">
        <v>330</v>
      </c>
      <c r="H10" s="368"/>
      <c r="I10" s="368"/>
      <c r="J10" s="386">
        <v>1124.7</v>
      </c>
      <c r="K10" s="373">
        <v>41778</v>
      </c>
      <c r="L10" s="373">
        <v>41821</v>
      </c>
      <c r="M10" s="373">
        <v>41832</v>
      </c>
      <c r="N10" s="368"/>
      <c r="O10" s="368"/>
      <c r="P10" s="368" t="s">
        <v>331</v>
      </c>
      <c r="Q10" s="391"/>
      <c r="R10" s="391"/>
      <c r="S10" s="368"/>
      <c r="T10" s="368"/>
      <c r="U10" s="368"/>
      <c r="V10" s="368"/>
      <c r="W10" s="370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321"/>
      <c r="B11" s="374"/>
      <c r="C11" s="375"/>
      <c r="D11" s="376"/>
      <c r="E11" s="32">
        <v>2</v>
      </c>
      <c r="F11" s="175" t="s">
        <v>52</v>
      </c>
      <c r="G11" s="370"/>
      <c r="H11" s="368"/>
      <c r="I11" s="368"/>
      <c r="J11" s="386"/>
      <c r="K11" s="373"/>
      <c r="L11" s="373"/>
      <c r="M11" s="373"/>
      <c r="N11" s="368"/>
      <c r="O11" s="368"/>
      <c r="P11" s="368"/>
      <c r="Q11" s="391"/>
      <c r="R11" s="391"/>
      <c r="S11" s="368"/>
      <c r="T11" s="368"/>
      <c r="U11" s="368"/>
      <c r="V11" s="368"/>
      <c r="W11" s="370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321"/>
      <c r="B12" s="374"/>
      <c r="C12" s="375"/>
      <c r="D12" s="376"/>
      <c r="E12" s="32">
        <v>3</v>
      </c>
      <c r="F12" s="175" t="s">
        <v>53</v>
      </c>
      <c r="G12" s="370"/>
      <c r="H12" s="368"/>
      <c r="I12" s="368"/>
      <c r="J12" s="386"/>
      <c r="K12" s="373"/>
      <c r="L12" s="373"/>
      <c r="M12" s="373"/>
      <c r="N12" s="368"/>
      <c r="O12" s="368"/>
      <c r="P12" s="368"/>
      <c r="Q12" s="391"/>
      <c r="R12" s="391"/>
      <c r="S12" s="368"/>
      <c r="T12" s="368"/>
      <c r="U12" s="368"/>
      <c r="V12" s="368"/>
      <c r="W12" s="370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321"/>
      <c r="B13" s="374"/>
      <c r="C13" s="375"/>
      <c r="D13" s="376"/>
      <c r="E13" s="32">
        <v>4</v>
      </c>
      <c r="F13" s="175" t="s">
        <v>81</v>
      </c>
      <c r="G13" s="370"/>
      <c r="H13" s="368"/>
      <c r="I13" s="368"/>
      <c r="J13" s="386"/>
      <c r="K13" s="373"/>
      <c r="L13" s="373"/>
      <c r="M13" s="373"/>
      <c r="N13" s="368"/>
      <c r="O13" s="368"/>
      <c r="P13" s="368"/>
      <c r="Q13" s="391"/>
      <c r="R13" s="391"/>
      <c r="S13" s="368"/>
      <c r="T13" s="368"/>
      <c r="U13" s="368"/>
      <c r="V13" s="368"/>
      <c r="W13" s="370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9">
        <v>3</v>
      </c>
      <c r="B14" s="351" t="s">
        <v>333</v>
      </c>
      <c r="C14" s="354" t="s">
        <v>135</v>
      </c>
      <c r="D14" s="357" t="s">
        <v>334</v>
      </c>
      <c r="E14" s="32">
        <v>1</v>
      </c>
      <c r="F14" s="175" t="s">
        <v>46</v>
      </c>
      <c r="G14" s="339" t="s">
        <v>335</v>
      </c>
      <c r="H14" s="336"/>
      <c r="I14" s="336"/>
      <c r="J14" s="365">
        <v>1071.2</v>
      </c>
      <c r="K14" s="348">
        <v>41778</v>
      </c>
      <c r="L14" s="348">
        <v>41821</v>
      </c>
      <c r="M14" s="348">
        <v>41832</v>
      </c>
      <c r="N14" s="336"/>
      <c r="O14" s="336"/>
      <c r="P14" s="336"/>
      <c r="Q14" s="387"/>
      <c r="R14" s="387"/>
      <c r="S14" s="336"/>
      <c r="T14" s="336"/>
      <c r="U14" s="336"/>
      <c r="V14" s="336"/>
      <c r="W14" s="339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300"/>
      <c r="B15" s="352"/>
      <c r="C15" s="355"/>
      <c r="D15" s="358"/>
      <c r="E15" s="32">
        <v>2</v>
      </c>
      <c r="F15" s="175" t="s">
        <v>52</v>
      </c>
      <c r="G15" s="340"/>
      <c r="H15" s="337"/>
      <c r="I15" s="337"/>
      <c r="J15" s="366"/>
      <c r="K15" s="349"/>
      <c r="L15" s="349"/>
      <c r="M15" s="349"/>
      <c r="N15" s="337"/>
      <c r="O15" s="337"/>
      <c r="P15" s="337"/>
      <c r="Q15" s="388"/>
      <c r="R15" s="388"/>
      <c r="S15" s="337"/>
      <c r="T15" s="337"/>
      <c r="U15" s="337"/>
      <c r="V15" s="337"/>
      <c r="W15" s="340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300"/>
      <c r="B16" s="352"/>
      <c r="C16" s="355"/>
      <c r="D16" s="358"/>
      <c r="E16" s="32">
        <v>3</v>
      </c>
      <c r="F16" s="175" t="s">
        <v>53</v>
      </c>
      <c r="G16" s="340"/>
      <c r="H16" s="337"/>
      <c r="I16" s="337"/>
      <c r="J16" s="366"/>
      <c r="K16" s="349"/>
      <c r="L16" s="349"/>
      <c r="M16" s="349"/>
      <c r="N16" s="337"/>
      <c r="O16" s="337"/>
      <c r="P16" s="337"/>
      <c r="Q16" s="388"/>
      <c r="R16" s="388"/>
      <c r="S16" s="337"/>
      <c r="T16" s="337"/>
      <c r="U16" s="337"/>
      <c r="V16" s="337"/>
      <c r="W16" s="340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301"/>
      <c r="B17" s="353"/>
      <c r="C17" s="356"/>
      <c r="D17" s="359"/>
      <c r="E17" s="32">
        <v>4</v>
      </c>
      <c r="F17" s="175" t="s">
        <v>81</v>
      </c>
      <c r="G17" s="341"/>
      <c r="H17" s="338"/>
      <c r="I17" s="338"/>
      <c r="J17" s="367"/>
      <c r="K17" s="350"/>
      <c r="L17" s="350"/>
      <c r="M17" s="350"/>
      <c r="N17" s="338"/>
      <c r="O17" s="338"/>
      <c r="P17" s="338"/>
      <c r="Q17" s="389"/>
      <c r="R17" s="389"/>
      <c r="S17" s="338"/>
      <c r="T17" s="338"/>
      <c r="U17" s="338"/>
      <c r="V17" s="338"/>
      <c r="W17" s="341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9">
        <v>4</v>
      </c>
      <c r="B18" s="351" t="s">
        <v>337</v>
      </c>
      <c r="C18" s="354" t="s">
        <v>103</v>
      </c>
      <c r="D18" s="357" t="s">
        <v>338</v>
      </c>
      <c r="E18" s="32">
        <v>1</v>
      </c>
      <c r="F18" s="175" t="s">
        <v>46</v>
      </c>
      <c r="G18" s="339" t="s">
        <v>339</v>
      </c>
      <c r="H18" s="336"/>
      <c r="I18" s="336"/>
      <c r="J18" s="365">
        <v>1098.43</v>
      </c>
      <c r="K18" s="348">
        <v>41778</v>
      </c>
      <c r="L18" s="348">
        <v>41821</v>
      </c>
      <c r="M18" s="348">
        <v>41832</v>
      </c>
      <c r="N18" s="336"/>
      <c r="O18" s="336"/>
      <c r="P18" s="336"/>
      <c r="Q18" s="336"/>
      <c r="R18" s="336"/>
      <c r="S18" s="336"/>
      <c r="T18" s="336"/>
      <c r="U18" s="336"/>
      <c r="V18" s="336"/>
      <c r="W18" s="339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300"/>
      <c r="B19" s="352"/>
      <c r="C19" s="355"/>
      <c r="D19" s="358"/>
      <c r="E19" s="32">
        <v>2</v>
      </c>
      <c r="F19" s="175" t="s">
        <v>52</v>
      </c>
      <c r="G19" s="340"/>
      <c r="H19" s="337"/>
      <c r="I19" s="337"/>
      <c r="J19" s="366"/>
      <c r="K19" s="349"/>
      <c r="L19" s="349"/>
      <c r="M19" s="349"/>
      <c r="N19" s="337"/>
      <c r="O19" s="337"/>
      <c r="P19" s="337"/>
      <c r="Q19" s="337"/>
      <c r="R19" s="337"/>
      <c r="S19" s="337"/>
      <c r="T19" s="337"/>
      <c r="U19" s="337"/>
      <c r="V19" s="337"/>
      <c r="W19" s="340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300"/>
      <c r="B20" s="352"/>
      <c r="C20" s="355"/>
      <c r="D20" s="358"/>
      <c r="E20" s="32">
        <v>3</v>
      </c>
      <c r="F20" s="175" t="s">
        <v>53</v>
      </c>
      <c r="G20" s="340"/>
      <c r="H20" s="337"/>
      <c r="I20" s="337"/>
      <c r="J20" s="366"/>
      <c r="K20" s="349"/>
      <c r="L20" s="349"/>
      <c r="M20" s="349"/>
      <c r="N20" s="337"/>
      <c r="O20" s="337"/>
      <c r="P20" s="337"/>
      <c r="Q20" s="337"/>
      <c r="R20" s="337"/>
      <c r="S20" s="337"/>
      <c r="T20" s="337"/>
      <c r="U20" s="337"/>
      <c r="V20" s="337"/>
      <c r="W20" s="340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301"/>
      <c r="B21" s="353"/>
      <c r="C21" s="356"/>
      <c r="D21" s="359"/>
      <c r="E21" s="32">
        <v>4</v>
      </c>
      <c r="F21" s="175" t="s">
        <v>81</v>
      </c>
      <c r="G21" s="341"/>
      <c r="H21" s="338"/>
      <c r="I21" s="338"/>
      <c r="J21" s="367"/>
      <c r="K21" s="350"/>
      <c r="L21" s="350"/>
      <c r="M21" s="350"/>
      <c r="N21" s="338"/>
      <c r="O21" s="338"/>
      <c r="P21" s="338"/>
      <c r="Q21" s="338"/>
      <c r="R21" s="338"/>
      <c r="S21" s="338"/>
      <c r="T21" s="338"/>
      <c r="U21" s="338"/>
      <c r="V21" s="338"/>
      <c r="W21" s="341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Sheet3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2017-01-26T13:37:55Z</cp:lastPrinted>
  <dcterms:created xsi:type="dcterms:W3CDTF">2016-08-16T11:06:57Z</dcterms:created>
  <dcterms:modified xsi:type="dcterms:W3CDTF">2017-03-08T05:56:19Z</dcterms:modified>
</cp:coreProperties>
</file>